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<sst xmlns="http://schemas.openxmlformats.org/spreadsheetml/2006/main" count="487" uniqueCount="339">
  <si>
    <t xml:space="preserve"> </t>
  </si>
  <si>
    <t>Локальная смета 3-1</t>
  </si>
  <si>
    <t>Капитальный ремонт водовода по ул.Октябрьская в городе Югорске</t>
  </si>
  <si>
    <t>тыс.руб.</t>
  </si>
  <si>
    <t>Основание: Дефектный акт</t>
  </si>
  <si>
    <t>Норм. трудоемкость</t>
  </si>
  <si>
    <t>чел/час</t>
  </si>
  <si>
    <t>Составлена в ценах на 2001 г.</t>
  </si>
  <si>
    <t>Сметная  зар.  плата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</si>
  <si>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</si>
  <si>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</si>
  <si>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</si>
  <si>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</si>
  <si>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</si>
  <si>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</si>
  <si>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</si>
  <si>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</si>
  <si>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</si>
  <si>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</si>
  <si>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</si>
  <si>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</si>
  <si>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</si>
  <si>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</si>
  <si>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</si>
  <si>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</si>
  <si>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</si>
  <si>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</si>
  <si>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</si>
  <si>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</si>
  <si>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</si>
  <si>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</si>
  <si>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</si>
  <si>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</si>
  <si>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</si>
  <si>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</si>
  <si>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</si>
  <si>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</si>
  <si>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</si>
  <si>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</si>
  <si>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</si>
  <si>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</si>
  <si>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</si>
  <si>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</si>
  <si>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</si>
  <si>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</si>
  <si>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</si>
  <si>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</si>
  <si>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</si>
  <si>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</si>
  <si>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</si>
  <si>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</si>
  <si>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</si>
  <si>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</si>
  <si>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</si>
  <si>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Водопровод</t>
  </si>
  <si>
    <t xml:space="preserve">    1</t>
  </si>
  <si>
    <t>ТЕР
01-01-003-08   
Т.ч.Пр.1.12 п.3.51</t>
  </si>
  <si>
    <t>Разработка грунта в отвал экскаваторами "драглайн" или "обратная лопата" с ковшом вместимостью 0,65 (0,5-1) м3, группа грунтов 2
По тех.частям: К2=1.21*1.15, К3=1.21*1.25, К7=1.21*1.15
НР=100% *0.9,СП=50% *0.85</t>
  </si>
  <si>
    <t>6.125
 [1000 м3]</t>
  </si>
  <si>
    <t xml:space="preserve">        6448,71
         256,86</t>
  </si>
  <si>
    <t xml:space="preserve">        6191,85
         925,83</t>
  </si>
  <si>
    <t xml:space="preserve">        57 361,69
         8 576,95</t>
  </si>
  <si>
    <t xml:space="preserve">          10,48
          22,77</t>
  </si>
  <si>
    <t xml:space="preserve">          89,32
         139,47</t>
  </si>
  <si>
    <t xml:space="preserve">    2</t>
  </si>
  <si>
    <t>ТЕР
01-02-067-01</t>
  </si>
  <si>
    <t>Крепление досками стенок котлованов и траншей шириной от 2 до 3 м, глубиной до 3 м в грунтах неустойчивых
По тех.частям: К2=1.15, К3=1.25, К7=1.15
НР=84% *0.9,СП=45% *0.85</t>
  </si>
  <si>
    <t>9.2
 [100 м2]</t>
  </si>
  <si>
    <t xml:space="preserve">        2069,00
        1041,54</t>
  </si>
  <si>
    <t xml:space="preserve">    3</t>
  </si>
  <si>
    <t>ТЕР
01-02-055-02   
Т.ч.Пр.1.12 п.3.187</t>
  </si>
  <si>
    <t>Разработка грунта вручную с креплениями в траншеях шириной до 2 м, глубиной до 2 м, группа грунтов 2
По тех.частям: К2=1.2*1.15, К3=1.2*1.25, К7=1.2*1.15
НР=84% *0.9,СП=45% *0.85</t>
  </si>
  <si>
    <t>1.8
 [100 м3]</t>
  </si>
  <si>
    <t xml:space="preserve">        4978,26
        4978,26</t>
  </si>
  <si>
    <t xml:space="preserve">    4</t>
  </si>
  <si>
    <t>ТЕР
01-02-068-01</t>
  </si>
  <si>
    <t>Водоотлив из траншей
По тех.частям: К2=1.15, К3=1.25, К7=1.15
НР=84% *0.9,СП=45% *0.85</t>
  </si>
  <si>
    <t>1.4
 [100 м3]</t>
  </si>
  <si>
    <t xml:space="preserve">        4716,23
        2942,55</t>
  </si>
  <si>
    <t xml:space="preserve">         8 253,40
         5 149,46</t>
  </si>
  <si>
    <t xml:space="preserve">               
          97,21</t>
  </si>
  <si>
    <t xml:space="preserve">               
         136,09</t>
  </si>
  <si>
    <t xml:space="preserve">    5</t>
  </si>
  <si>
    <t>ТЕРр
66-16-22</t>
  </si>
  <si>
    <t>Демонтаж трубопроводов в непроходных каналах с повышенной влажностью краном диаметром труб до 300 мм
НР=108%,СП=68%</t>
  </si>
  <si>
    <t>7.42
 [100 м]</t>
  </si>
  <si>
    <t xml:space="preserve">        3372,97
        2052,11</t>
  </si>
  <si>
    <t xml:space="preserve">        1174,36
         183,38</t>
  </si>
  <si>
    <t xml:space="preserve">         8 713,75
         1 360,68</t>
  </si>
  <si>
    <t xml:space="preserve">          76,60
           4,51</t>
  </si>
  <si>
    <t xml:space="preserve">         568,37
          33,46</t>
  </si>
  <si>
    <t xml:space="preserve">    6</t>
  </si>
  <si>
    <t>ТЕР
23-01-001-01</t>
  </si>
  <si>
    <t>Устройство основания под трубопроводы песчаного
По тех.частям: К2=1.15, К3=1.25, К7=1.15
НР=137%,СП=89% *0.85</t>
  </si>
  <si>
    <t>5.5
 [10 м3]</t>
  </si>
  <si>
    <t xml:space="preserve">        1189,69
         261,73</t>
  </si>
  <si>
    <t xml:space="preserve">          64,79
          10,59</t>
  </si>
  <si>
    <t xml:space="preserve">           445,43
            72,81</t>
  </si>
  <si>
    <t xml:space="preserve">          10,20
           0,35</t>
  </si>
  <si>
    <t xml:space="preserve">          64,52
           1,93</t>
  </si>
  <si>
    <t xml:space="preserve">    7</t>
  </si>
  <si>
    <t>ТЕР
22-01-021-08</t>
  </si>
  <si>
    <t>Укладка трубопроводов из полиэтиленовых труб диаметром 300 мм
По тех.частям: К2=1.15, К3=1.25, К7=1.15
НР=137%,СП=89% *0.85</t>
  </si>
  <si>
    <t>1.1
 [км]</t>
  </si>
  <si>
    <t xml:space="preserve">      996082,17
       10152,32</t>
  </si>
  <si>
    <t xml:space="preserve">       16527,58
        2826,03</t>
  </si>
  <si>
    <t xml:space="preserve">        22 725,42
         3 885,79</t>
  </si>
  <si>
    <t xml:space="preserve">         351,90
          70,09</t>
  </si>
  <si>
    <t xml:space="preserve">         445,15
          77,10</t>
  </si>
  <si>
    <t xml:space="preserve">    8</t>
  </si>
  <si>
    <t>ТЕР
22-01-012-10</t>
  </si>
  <si>
    <t>Укладка стальных водопроводных труб с пневматическим испытанием диаметром 400 мм
По тех.частям: К2=1.15, К3=1.25, К7=1.15
НР=137%,СП=89% *0.85</t>
  </si>
  <si>
    <t>0.096
 [км]</t>
  </si>
  <si>
    <t xml:space="preserve">      742317,18
       28593,87</t>
  </si>
  <si>
    <t xml:space="preserve">       62010,55
       11105,70</t>
  </si>
  <si>
    <t xml:space="preserve">         7 441,27
         1 332,68</t>
  </si>
  <si>
    <t xml:space="preserve">         879,00
         298,38</t>
  </si>
  <si>
    <t xml:space="preserve">          97,04
          28,64</t>
  </si>
  <si>
    <t xml:space="preserve">    9</t>
  </si>
  <si>
    <t>ТССЦ
103-0218</t>
  </si>
  <si>
    <t>Трубы стальные электросварные прямошовные и спирально-шовные группы А и Б с сопротивлением по разрыву 38 кгс/мм2, наружный диаметр 426 мм, толщина стенки 7 мм</t>
  </si>
  <si>
    <t>-96.384
 [м]</t>
  </si>
  <si>
    <t xml:space="preserve">   10</t>
  </si>
  <si>
    <t>ТССЦ
103-0806</t>
  </si>
  <si>
    <t>Трубы стальные сварные для магистральных газонефтепроводов наружным диаметром 426 мм толщина стенок 8 мм</t>
  </si>
  <si>
    <t>96.384
 [м]</t>
  </si>
  <si>
    <t xml:space="preserve">   11</t>
  </si>
  <si>
    <t>ТЕР
22-02-002-08</t>
  </si>
  <si>
    <t>Нанесение усиленной антикоррозионной битумно-резиновой или битумно-полимерной изоляции на стальные трубопроводы диаметром 300 мм
По тех.частям: К2=1.15, К3=1.25, К7=1.15
НР=137%,СП=89% *0.85</t>
  </si>
  <si>
    <t xml:space="preserve">       31981,28
        8539,95</t>
  </si>
  <si>
    <t xml:space="preserve">       13086,14
         995,32</t>
  </si>
  <si>
    <t xml:space="preserve">         1 570,34
           119,44</t>
  </si>
  <si>
    <t xml:space="preserve">         289,00
          23,12</t>
  </si>
  <si>
    <t xml:space="preserve">          31,91
           2,22</t>
  </si>
  <si>
    <t xml:space="preserve">   12</t>
  </si>
  <si>
    <t>ТЕР
22-02-009-10</t>
  </si>
  <si>
    <t>Нанесение усиленной антикоррозионной изоляции из полимерных липких лент на стальные трубопроводы диаметром 400 мм
По тех.частям: К2=1.15, К3=1.25, К7=1.15
НР=137%,СП=89% *0.85</t>
  </si>
  <si>
    <t xml:space="preserve">      298094,90
        2818,88</t>
  </si>
  <si>
    <t xml:space="preserve">       65882,28
        8859,10</t>
  </si>
  <si>
    <t xml:space="preserve">         7 905,87
         1 063,09</t>
  </si>
  <si>
    <t xml:space="preserve">          91,88
         210,63</t>
  </si>
  <si>
    <t xml:space="preserve">          10,14
          20,22</t>
  </si>
  <si>
    <t xml:space="preserve">   13</t>
  </si>
  <si>
    <t>ТЕР
22-03-007-06</t>
  </si>
  <si>
    <t>Установка задвижек или клапанов обратных стальных диаметром 300 мм
По тех.частям: К2=1.15, К3=1.25, К7=1.15
НР=137%,СП=89% *0.85</t>
  </si>
  <si>
    <t>4
 [задвижка]</t>
  </si>
  <si>
    <t xml:space="preserve">       12942,85
         265,71</t>
  </si>
  <si>
    <t xml:space="preserve">         188,73
          24,45</t>
  </si>
  <si>
    <t xml:space="preserve">           943,65
           122,25</t>
  </si>
  <si>
    <t xml:space="preserve">           9,21
           0,57</t>
  </si>
  <si>
    <t xml:space="preserve">          42,37
           2,28</t>
  </si>
  <si>
    <t xml:space="preserve">   14</t>
  </si>
  <si>
    <t>ТССЦ
302-1716</t>
  </si>
  <si>
    <t>Задвижки клиновые с выдвижным шпинделем фланцевые для воды и пара давлением 1 МПа (10 кгс/см2) 30с41нж диаметром 300 мм</t>
  </si>
  <si>
    <t>-4
 [шт]</t>
  </si>
  <si>
    <t xml:space="preserve">   15</t>
  </si>
  <si>
    <t>ТССЦ
302-1287</t>
  </si>
  <si>
    <t>Задвижки клиновые с выдвижным шпинделем фланцевые для воды, пара и нефтепродуктов давлением 1,6 МПа (16 кгс/см2) 30с41нж (ЗКЛ2-16) диаметром 300 мм</t>
  </si>
  <si>
    <t>4
 [шт]</t>
  </si>
  <si>
    <t xml:space="preserve">   16</t>
  </si>
  <si>
    <t>ТЕР
22-03-007-04</t>
  </si>
  <si>
    <t>Установка задвижек или клапанов обратных стальных диаметром 200 мм
По тех.частям: К2=1.15, К3=1.25, К7=1.15
НР=137%,СП=89% *0.85</t>
  </si>
  <si>
    <t>6
 [задвижка]</t>
  </si>
  <si>
    <t xml:space="preserve">        9963,02
         150,89</t>
  </si>
  <si>
    <t xml:space="preserve">         109,55
          14,17</t>
  </si>
  <si>
    <t xml:space="preserve">           821,63
           106,28</t>
  </si>
  <si>
    <t xml:space="preserve">           5,23
           0,33</t>
  </si>
  <si>
    <t xml:space="preserve">          36,09
           1,98</t>
  </si>
  <si>
    <t xml:space="preserve">   17</t>
  </si>
  <si>
    <t>ТССЦ
302-1285</t>
  </si>
  <si>
    <t>Задвижки клиновые с выдвижным шпинделем фланцевые для воды, пара и нефтепродуктов давлением 1,6 МПа (16 кгс/см2) 30с41нж (ЗКЛ2-16) диаметром 200 мм</t>
  </si>
  <si>
    <t>6
 [шт]</t>
  </si>
  <si>
    <t xml:space="preserve">   18</t>
  </si>
  <si>
    <t>ТЕР
22-03-014-06</t>
  </si>
  <si>
    <t>Приварка фланцев к стальным трубопроводам диаметром 200 мм
По тех.частям: К2=1.15, К3=1.25, К7=1.15
НР=137%,СП=89% *0.85</t>
  </si>
  <si>
    <t>12
 [фланец]</t>
  </si>
  <si>
    <t xml:space="preserve">         518,30
          57,82</t>
  </si>
  <si>
    <t xml:space="preserve">         278,84
          44,32</t>
  </si>
  <si>
    <t xml:space="preserve">         4 182,60
           664,80</t>
  </si>
  <si>
    <t xml:space="preserve">           1,66
           1,09</t>
  </si>
  <si>
    <t xml:space="preserve">          22,91
          13,08</t>
  </si>
  <si>
    <t xml:space="preserve">   19</t>
  </si>
  <si>
    <t>ТЕР
22-03-014-08</t>
  </si>
  <si>
    <t>Приварка фланцев к стальным трубопроводам диаметром 300 мм
По тех.частям: К2=1.15, К3=1.25, К7=1.15
НР=137%,СП=89% *0.85</t>
  </si>
  <si>
    <t>8
 [фланец]</t>
  </si>
  <si>
    <t xml:space="preserve">         808,38
          98,92</t>
  </si>
  <si>
    <t xml:space="preserve">         427,88
          67,90</t>
  </si>
  <si>
    <t xml:space="preserve">         4 278,80
           679,00</t>
  </si>
  <si>
    <t xml:space="preserve">           2,84
           1,67</t>
  </si>
  <si>
    <t xml:space="preserve">          26,13
          13,36</t>
  </si>
  <si>
    <t xml:space="preserve">   20</t>
  </si>
  <si>
    <t>ТЕР
22-04-001-02</t>
  </si>
  <si>
    <t>Устройство круглых колодцев из сборного железобетона в грунтах мокрых
По тех.частям: К2=1.15, К3=1.25, К7=1.15
НР=137%,СП=89% *0.85</t>
  </si>
  <si>
    <t>0.925
 [10 м3]</t>
  </si>
  <si>
    <t xml:space="preserve">       50891,69
        4422,29</t>
  </si>
  <si>
    <t xml:space="preserve">        6768,46
         886,39</t>
  </si>
  <si>
    <t xml:space="preserve">         7 826,03
         1 024,89</t>
  </si>
  <si>
    <t xml:space="preserve">         151,50
          21,80</t>
  </si>
  <si>
    <t xml:space="preserve">         161,16
          20,17</t>
  </si>
  <si>
    <t xml:space="preserve">   21</t>
  </si>
  <si>
    <t>ТССЦ
201-0755</t>
  </si>
  <si>
    <t>Отдельные конструктивные элементы зданий и сооружений с преобладанием горячекатаных профилей, средняя масса сборочной единицы до 0,1 т</t>
  </si>
  <si>
    <t>0.0925
 [т]</t>
  </si>
  <si>
    <t xml:space="preserve">   22</t>
  </si>
  <si>
    <t>ТССЦ
101-2536</t>
  </si>
  <si>
    <t>Люки чугунные тяжелый</t>
  </si>
  <si>
    <t xml:space="preserve">   23</t>
  </si>
  <si>
    <t>ТЕР
22-03-011-03</t>
  </si>
  <si>
    <t>Установка гидрантов пожарных
По тех.частям: К2=1.15, К3=1.25, К7=1.15
НР=137%,СП=89% *0.85</t>
  </si>
  <si>
    <t>5
 [шт]</t>
  </si>
  <si>
    <t xml:space="preserve">        2146,75
          53,04</t>
  </si>
  <si>
    <t xml:space="preserve">           9,34
           0,81</t>
  </si>
  <si>
    <t xml:space="preserve">            58,38
             5,06</t>
  </si>
  <si>
    <t xml:space="preserve">           1,98
           0,02</t>
  </si>
  <si>
    <t xml:space="preserve">          11,39
           0,10</t>
  </si>
  <si>
    <t xml:space="preserve">   24</t>
  </si>
  <si>
    <t>ТЕР
22-03-002-01</t>
  </si>
  <si>
    <t>Установка полиэтиленовых фасонных частей отводов, колен, патрубков, переходов
По тех.частям: К2=1.15, К3=1.25, К7=1.15
НР=137%,СП=89% *0.85</t>
  </si>
  <si>
    <t>0.8
 [10 частей]</t>
  </si>
  <si>
    <t xml:space="preserve">         814,58
         136,85</t>
  </si>
  <si>
    <t xml:space="preserve">         533,26
         106,12</t>
  </si>
  <si>
    <t xml:space="preserve">           533,26
           106,12</t>
  </si>
  <si>
    <t xml:space="preserve">           4,80
           2,61</t>
  </si>
  <si>
    <t xml:space="preserve">           4,42
           2,09</t>
  </si>
  <si>
    <t xml:space="preserve">   25</t>
  </si>
  <si>
    <t>ТССЦ
507-0827</t>
  </si>
  <si>
    <t>Отвод сварной 90 град. из полиэтилена, тип С, диаметр 315 мм (ТУ 6-19-218-86)</t>
  </si>
  <si>
    <t>8
 [шт]</t>
  </si>
  <si>
    <t xml:space="preserve">   26</t>
  </si>
  <si>
    <t>ТЕР
22-05-003-05</t>
  </si>
  <si>
    <t>Протаскивание в футляр стальных труб диаметром 300 мм
По тех.частям: К2=1.15, К3=1.25, К7=1.15
НР=137%,СП=89% *0.85</t>
  </si>
  <si>
    <t>0.96
 [100 м]</t>
  </si>
  <si>
    <t xml:space="preserve">        6245,37
        2741,86</t>
  </si>
  <si>
    <t xml:space="preserve">   27</t>
  </si>
  <si>
    <t>ТЕР
22-05-004-01</t>
  </si>
  <si>
    <t>Заделка битумом и прядью концов футляра диаметром 800 мм
По тех.частям: К2=1.15, К3=1.25, К7=1.15
НР=137%,СП=89% *0.85</t>
  </si>
  <si>
    <t>4
 [футляр]</t>
  </si>
  <si>
    <t xml:space="preserve">         934,41
         225,08</t>
  </si>
  <si>
    <t xml:space="preserve">   28</t>
  </si>
  <si>
    <t>ТССЦ
101-0782</t>
  </si>
  <si>
    <t>Поковки из квадратных заготовок, масса 1,8 кг</t>
  </si>
  <si>
    <t>0.054
 [т]</t>
  </si>
  <si>
    <t xml:space="preserve">   29</t>
  </si>
  <si>
    <t>ТЕР
22-06-001-08</t>
  </si>
  <si>
    <t>Промывка с дезинфекцией трубопроводов диаметром 300 мм
По тех.частям: К2=1.15, К3=1.25, К7=1.15
НР=137%,СП=89% *0.85</t>
  </si>
  <si>
    <t xml:space="preserve">        3292,01
        2151,24</t>
  </si>
  <si>
    <t xml:space="preserve">   30</t>
  </si>
  <si>
    <t>ТЕР
22-06-005-07</t>
  </si>
  <si>
    <t>Врезка в существующие сети из стальных труб стальных штуцеров (патрубков) диаметром 300 мм
По тех.частям: К2=1.15, К3=1.25, К7=1.15
НР=137%,СП=89% *0.85</t>
  </si>
  <si>
    <t>8
 [врезка]</t>
  </si>
  <si>
    <t xml:space="preserve">        1310,82
         221,06</t>
  </si>
  <si>
    <t xml:space="preserve">         873,74
         129,91</t>
  </si>
  <si>
    <t xml:space="preserve">         8 737,40
         1 299,10</t>
  </si>
  <si>
    <t xml:space="preserve">           6,43
           3,16</t>
  </si>
  <si>
    <t xml:space="preserve">          59,16
          25,28</t>
  </si>
  <si>
    <t xml:space="preserve">   31</t>
  </si>
  <si>
    <t>ТЕР
22-06-012-05</t>
  </si>
  <si>
    <t>Устройство постоянных бетонных упоров на трубопроводе диаметром 300 мм
По тех.частям: К2=1.15, К3=1.25, К7=1.15
НР=137%,СП=89% *0.85</t>
  </si>
  <si>
    <t xml:space="preserve">        2603,75
         261,80</t>
  </si>
  <si>
    <t xml:space="preserve">         521,20
          60,99</t>
  </si>
  <si>
    <t xml:space="preserve">           716,65
            83,86</t>
  </si>
  <si>
    <t xml:space="preserve">           9,65
           1,50</t>
  </si>
  <si>
    <t xml:space="preserve">          12,21
           1,65</t>
  </si>
  <si>
    <t xml:space="preserve">   32</t>
  </si>
  <si>
    <t>ТЕР
22-06-011-03</t>
  </si>
  <si>
    <t>Подвешивание подземных коммуникаций при пересечении их трассой трубопровода, площадь сечения коробов до 0,4 м2
По тех.частям: К2=1.15, К3=1.25, К7=1.15
НР=137%,СП=89% *0.85</t>
  </si>
  <si>
    <t>30
 [м]</t>
  </si>
  <si>
    <t xml:space="preserve">         247,87
          42,33</t>
  </si>
  <si>
    <t xml:space="preserve">          58,14
           4,76</t>
  </si>
  <si>
    <t xml:space="preserve">         2 180,25
           178,50</t>
  </si>
  <si>
    <t xml:space="preserve">           1,58
           0,11</t>
  </si>
  <si>
    <t xml:space="preserve">          54,51
           3,30</t>
  </si>
  <si>
    <t xml:space="preserve">   33</t>
  </si>
  <si>
    <t>ТЕР
01-02-061-02</t>
  </si>
  <si>
    <t>Засыпка вручную траншей, пазух котлованов и ям, группа грунтов 2
По тех.частям: К2=1.15, К3=1.25, К7=1.15
НР=84% *0.9,СП=45% *0.85</t>
  </si>
  <si>
    <t>3.245
 [100 м3]</t>
  </si>
  <si>
    <t xml:space="preserve">        2290,03
        2290,03</t>
  </si>
  <si>
    <t xml:space="preserve">   34</t>
  </si>
  <si>
    <t>ТЕР
01-01-034-01</t>
  </si>
  <si>
    <t>Засыпка траншей и котлованов с перемещением грунта до 5 м бульдозерами мощностью 96 кВт (130 л.с.), группа грунтов 1
По тех.частям: К2=1.15, К3=1.25, К7=1.15
НР=100% *0.9,СП=50% *0.85</t>
  </si>
  <si>
    <t>5.925
 [1000 м3]</t>
  </si>
  <si>
    <t xml:space="preserve">        1438,02
         255,67</t>
  </si>
  <si>
    <t xml:space="preserve">        10 650,34
         1 893,56</t>
  </si>
  <si>
    <t xml:space="preserve">               
           5,91</t>
  </si>
  <si>
    <t xml:space="preserve">               
          35,02</t>
  </si>
  <si>
    <t xml:space="preserve">   35</t>
  </si>
  <si>
    <t>ТССЦ
408-0122</t>
  </si>
  <si>
    <t>Песок природный для строительных работ средний</t>
  </si>
  <si>
    <t>5925
 [м3]</t>
  </si>
  <si>
    <t xml:space="preserve">   36</t>
  </si>
  <si>
    <t>ТЕР
01-01-034-07</t>
  </si>
  <si>
    <t>При перемещении грунта на каждые последующие 5 м добавлять к расценке 01-01-034-01
По тех.частям: К2=1.15, К3=1.25, К7=1.15
НР=100% *0.9,СП=50% *0.85</t>
  </si>
  <si>
    <t xml:space="preserve">         693,46
         123,29</t>
  </si>
  <si>
    <t xml:space="preserve">         5 135,94
           913,12</t>
  </si>
  <si>
    <t xml:space="preserve">               
           2,85</t>
  </si>
  <si>
    <t xml:space="preserve">               
          16,89</t>
  </si>
  <si>
    <t xml:space="preserve">   37</t>
  </si>
  <si>
    <t>ТЕР
01-02-005-01</t>
  </si>
  <si>
    <t>Уплотнение грунта пневматическими трамбовками, группа грунтов 1-2
По тех.частям: К2=1.15, К3=1.25, К7=1.15
НР=100% *0.9,СП=50% *0.85</t>
  </si>
  <si>
    <t>59.25
 [100 м3]</t>
  </si>
  <si>
    <t xml:space="preserve">         849,52
         335,68</t>
  </si>
  <si>
    <t xml:space="preserve">         513,84
          92,02</t>
  </si>
  <si>
    <t xml:space="preserve">        38 056,28
         6 815,23</t>
  </si>
  <si>
    <t xml:space="preserve">          12,53
           3,04</t>
  </si>
  <si>
    <t xml:space="preserve">         853,76
         180,12</t>
  </si>
  <si>
    <t>Итого прямые затраты</t>
  </si>
  <si>
    <t xml:space="preserve">       201 931,43
        35 452,67</t>
  </si>
  <si>
    <t xml:space="preserve">        4075,97
         754,45</t>
  </si>
  <si>
    <t>Итого с учетом поправочных коэффициентов</t>
  </si>
  <si>
    <t>Итого с учетом поправки на зарплату</t>
  </si>
  <si>
    <t>Итого с поправкой на условия производства</t>
  </si>
  <si>
    <t>Итого по разделу</t>
  </si>
  <si>
    <t>Накладные расходы [Н43=100% * 0.9 по поз.1,34,36-37, Н43=84% * 0.9 по поз.2-4,33, Н43=108% по поз.5, Н43=137% по поз.6-8,11-13,16,18-20,23-24,26-27,29-32]</t>
  </si>
  <si>
    <t>Итого с учетом накладных расходов</t>
  </si>
  <si>
    <t>Сметная прибыль [Н49=50% * 0.85 по поз.1,34,36-37, Н49=45% * 0.85 по поз.2-4,33, Н49=68% по поз.5, Н49=89% * 0.85 по поз.6-8,11-13,16,18-20,23-24,26-27,29-32]</t>
  </si>
  <si>
    <t>Всего по разделу</t>
  </si>
  <si>
    <t>Нормативная трудоемкость по разделу</t>
  </si>
  <si>
    <t>Сметная зарплата по разделу</t>
  </si>
  <si>
    <t>Накладные расходы</t>
  </si>
  <si>
    <t>Сметная прибыль</t>
  </si>
  <si>
    <t>В том числе, монтажные работы</t>
  </si>
  <si>
    <t>В том числе, строительные работы (ремонтно-строительные)</t>
  </si>
  <si>
    <t>В том числе, санитарнотехнические работы</t>
  </si>
  <si>
    <t>Нормативная трудоемкость</t>
  </si>
  <si>
    <t>Сметная зарплата</t>
  </si>
  <si>
    <t>Составил:</t>
  </si>
  <si>
    <t>Н.Н.Рыбак</t>
  </si>
  <si>
    <t>Итого в ценах 2001 г.</t>
  </si>
  <si>
    <t>Средства на покрытие затрат по уплате НДС 18%</t>
  </si>
  <si>
    <t>Всего по смете в текущих ценах с НДС</t>
  </si>
  <si>
    <t>Индекс перевода в текущие цены к=3,856800556</t>
  </si>
  <si>
    <t>Сметная  стоимость в текущих ценах с НДС</t>
  </si>
  <si>
    <t>ЧАСТЬ IV. ОБОСНОВАНИЕ НАЧАЛЬНОЙ (МАКСИМАЛЬНОЙ) ЦЕНЫ КОНТРАКТА,</t>
  </si>
  <si>
    <t>- МДС 81-35- 2004;</t>
  </si>
  <si>
    <t>- МДС 81-33-2004;</t>
  </si>
  <si>
    <t>- МДС 81-25-2004;</t>
  </si>
  <si>
    <t xml:space="preserve">       Ссылка на нормативные акты.</t>
  </si>
  <si>
    <t>Сметная стоимость                           определяется на основании следующих нормативных актов:</t>
  </si>
  <si>
    <t xml:space="preserve">                       - Приложение к приказу от 22.12.2011г. №113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</si>
</sst>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1"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165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right" vertical="top" wrapText="1"/>
    </xf>
    <xf numFmtId="0" fontId="0" fillId="0" borderId="20" xfId="0" applyBorder="1" applyAlignment="1">
      <alignment horizontal="right" vertical="top"/>
    </xf>
    <xf numFmtId="4" fontId="0" fillId="0" borderId="20" xfId="0" applyNumberFormat="1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0" fontId="0" fillId="0" borderId="20" xfId="0" applyBorder="1" applyAlignment="1">
      <alignment horizontal="right"/>
    </xf>
    <xf numFmtId="0" fontId="0" fillId="0" borderId="20" xfId="0" applyFont="1" applyBorder="1" applyAlignment="1">
      <alignment horizontal="right" vertical="top"/>
    </xf>
    <xf numFmtId="2" fontId="0" fillId="0" borderId="2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horizontal="right" vertical="top"/>
    </xf>
    <xf numFmtId="0" fontId="0" fillId="0" borderId="20" xfId="0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3" fillId="0" borderId="20" xfId="0" applyFont="1" applyBorder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="110" zoomScaleNormal="110" zoomScalePageLayoutView="0" workbookViewId="0" topLeftCell="A71">
      <selection activeCell="A99" sqref="A99:G99"/>
    </sheetView>
  </sheetViews>
  <sheetFormatPr defaultColWidth="10.33203125" defaultRowHeight="11.25"/>
  <cols>
    <col min="1" max="1" width="6.5" style="0" customWidth="1"/>
    <col min="2" max="2" width="13.83203125" style="0" customWidth="1"/>
    <col min="3" max="3" width="27.66015625" style="0" customWidth="1"/>
    <col min="4" max="4" width="10.33203125" style="0" customWidth="1"/>
    <col min="5" max="5" width="12" style="0" customWidth="1"/>
    <col min="6" max="6" width="12.33203125" style="0" customWidth="1"/>
    <col min="7" max="7" width="12.5" style="0" customWidth="1"/>
    <col min="8" max="8" width="15.66015625" style="0" customWidth="1"/>
    <col min="9" max="10" width="15" style="0" customWidth="1"/>
    <col min="11" max="11" width="14.5" style="0" customWidth="1"/>
    <col min="12" max="12" width="12.5" style="0" customWidth="1"/>
    <col min="13" max="13" width="13.5" style="0" customWidth="1"/>
  </cols>
  <sheetData>
    <row r="1" spans="1:15" s="27" customFormat="1" ht="12.75">
      <c r="A1" s="59" t="s">
        <v>332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8"/>
      <c r="O1" s="29"/>
    </row>
    <row r="2" spans="1:15" s="27" customFormat="1" ht="12.75">
      <c r="A2" s="50"/>
      <c r="B2" s="50" t="s">
        <v>336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0"/>
      <c r="O2" s="31"/>
    </row>
    <row r="3" spans="1:15" s="27" customFormat="1" ht="12.75">
      <c r="A3" s="50"/>
      <c r="B3" s="50" t="s">
        <v>337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0"/>
      <c r="O3" s="31"/>
    </row>
    <row r="4" spans="1:14" s="27" customFormat="1" ht="12.75">
      <c r="A4" s="50"/>
      <c r="B4" s="50" t="s">
        <v>333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30"/>
    </row>
    <row r="5" spans="1:15" s="27" customFormat="1" ht="20.25" customHeight="1">
      <c r="A5" s="50"/>
      <c r="B5" s="50" t="s">
        <v>334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2"/>
      <c r="O5" s="33"/>
    </row>
    <row r="6" spans="1:13" s="1" customFormat="1" ht="11.25" customHeight="1">
      <c r="A6" s="50"/>
      <c r="B6" s="50" t="s">
        <v>335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24.75" customHeight="1">
      <c r="A7" s="51" t="s">
        <v>338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1.25">
      <c r="A8" s="55" t="s">
        <v>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1.25">
      <c r="A9" s="56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8:13" ht="11.25" customHeight="1">
      <c r="H10" s="58" t="s">
        <v>331</v>
      </c>
      <c r="I10" s="58"/>
      <c r="J10" s="58"/>
      <c r="K10" s="58"/>
      <c r="L10" s="26">
        <v>11227</v>
      </c>
      <c r="M10" s="2" t="s">
        <v>3</v>
      </c>
    </row>
    <row r="11" spans="1:13" ht="11.25" customHeight="1">
      <c r="A11" s="57" t="s">
        <v>4</v>
      </c>
      <c r="B11" s="57"/>
      <c r="C11" s="57"/>
      <c r="D11" s="57"/>
      <c r="E11" s="57"/>
      <c r="F11" s="57"/>
      <c r="G11" s="57"/>
      <c r="H11" s="57"/>
      <c r="I11" s="60" t="s">
        <v>5</v>
      </c>
      <c r="J11" s="60"/>
      <c r="K11" s="60"/>
      <c r="L11" s="3">
        <v>4830.42</v>
      </c>
      <c r="M11" s="1" t="s">
        <v>6</v>
      </c>
    </row>
    <row r="12" spans="1:13" ht="12" thickBot="1">
      <c r="A12" t="s">
        <v>7</v>
      </c>
      <c r="I12" s="53" t="s">
        <v>8</v>
      </c>
      <c r="J12" s="53"/>
      <c r="K12" s="53"/>
      <c r="L12" s="4">
        <v>146.297</v>
      </c>
      <c r="M12" t="s">
        <v>3</v>
      </c>
    </row>
    <row r="13" spans="1:13" ht="11.25" customHeight="1" thickBot="1">
      <c r="A13" s="5"/>
      <c r="B13" s="6"/>
      <c r="C13" s="7" t="s">
        <v>0</v>
      </c>
      <c r="D13" s="6"/>
      <c r="E13" s="61" t="s">
        <v>9</v>
      </c>
      <c r="F13" s="61"/>
      <c r="G13" s="61"/>
      <c r="H13" s="9" t="s">
        <v>10</v>
      </c>
      <c r="I13" s="9"/>
      <c r="J13" s="9"/>
      <c r="K13" s="8"/>
      <c r="L13" s="10" t="s">
        <v>11</v>
      </c>
      <c r="M13" s="11"/>
    </row>
    <row r="14" spans="1:13" ht="11.25">
      <c r="A14" s="12" t="s">
        <v>12</v>
      </c>
      <c r="B14" s="13" t="s">
        <v>13</v>
      </c>
      <c r="C14" s="13" t="s">
        <v>14</v>
      </c>
      <c r="D14" s="13" t="s">
        <v>15</v>
      </c>
      <c r="E14" s="14" t="s">
        <v>16</v>
      </c>
      <c r="F14" s="13" t="s">
        <v>17</v>
      </c>
      <c r="G14" s="15"/>
      <c r="H14" s="15"/>
      <c r="I14" s="13" t="s">
        <v>18</v>
      </c>
      <c r="J14" s="13" t="s">
        <v>17</v>
      </c>
      <c r="K14" s="15"/>
      <c r="L14" s="16" t="s">
        <v>19</v>
      </c>
      <c r="M14" s="17"/>
    </row>
    <row r="15" spans="1:13" ht="11.25">
      <c r="A15" s="18"/>
      <c r="B15" s="13" t="s">
        <v>20</v>
      </c>
      <c r="C15" s="13" t="s">
        <v>21</v>
      </c>
      <c r="D15" s="14"/>
      <c r="E15" s="14"/>
      <c r="F15" s="14" t="s">
        <v>22</v>
      </c>
      <c r="G15" s="19" t="s">
        <v>23</v>
      </c>
      <c r="H15" s="15"/>
      <c r="I15" s="13" t="s">
        <v>24</v>
      </c>
      <c r="J15" s="14" t="s">
        <v>22</v>
      </c>
      <c r="K15" s="19" t="s">
        <v>23</v>
      </c>
      <c r="L15" s="20" t="s">
        <v>25</v>
      </c>
      <c r="M15" s="17"/>
    </row>
    <row r="16" spans="1:13" ht="11.25">
      <c r="A16" s="12" t="s">
        <v>26</v>
      </c>
      <c r="B16" s="13" t="s">
        <v>27</v>
      </c>
      <c r="C16" s="13"/>
      <c r="D16" s="13"/>
      <c r="E16" s="15" t="s">
        <v>28</v>
      </c>
      <c r="F16" s="13" t="s">
        <v>29</v>
      </c>
      <c r="G16" s="21" t="s">
        <v>30</v>
      </c>
      <c r="H16" s="13" t="s">
        <v>16</v>
      </c>
      <c r="I16" s="13" t="s">
        <v>31</v>
      </c>
      <c r="J16" s="13" t="s">
        <v>29</v>
      </c>
      <c r="K16" s="21" t="s">
        <v>30</v>
      </c>
      <c r="L16" s="22" t="s">
        <v>32</v>
      </c>
      <c r="M16" s="23"/>
    </row>
    <row r="17" spans="1:13" ht="11.25">
      <c r="A17" s="18"/>
      <c r="B17" s="15"/>
      <c r="C17" s="15"/>
      <c r="D17" s="21" t="s">
        <v>33</v>
      </c>
      <c r="E17" s="13" t="s">
        <v>34</v>
      </c>
      <c r="F17" s="13" t="s">
        <v>34</v>
      </c>
      <c r="G17" s="21" t="s">
        <v>35</v>
      </c>
      <c r="H17" s="15"/>
      <c r="I17" s="13" t="s">
        <v>36</v>
      </c>
      <c r="J17" s="13" t="s">
        <v>34</v>
      </c>
      <c r="K17" s="21" t="s">
        <v>35</v>
      </c>
      <c r="L17" s="22" t="s">
        <v>37</v>
      </c>
      <c r="M17" s="23"/>
    </row>
    <row r="18" spans="1:13" ht="12" thickBot="1">
      <c r="A18" s="24"/>
      <c r="B18" s="25"/>
      <c r="C18" s="25"/>
      <c r="D18" s="25"/>
      <c r="E18" s="14" t="s">
        <v>38</v>
      </c>
      <c r="F18" s="14" t="s">
        <v>38</v>
      </c>
      <c r="G18" s="25"/>
      <c r="H18" s="15"/>
      <c r="I18" s="25"/>
      <c r="J18" s="14" t="s">
        <v>36</v>
      </c>
      <c r="K18" s="15"/>
      <c r="L18" s="14" t="s">
        <v>39</v>
      </c>
      <c r="M18" s="14" t="s">
        <v>40</v>
      </c>
    </row>
    <row r="19" spans="1:13" ht="11.25" customHeight="1">
      <c r="A19" s="34" t="s">
        <v>41</v>
      </c>
      <c r="B19" s="7" t="s">
        <v>42</v>
      </c>
      <c r="C19" s="35" t="s">
        <v>43</v>
      </c>
      <c r="D19" s="34" t="s">
        <v>44</v>
      </c>
      <c r="E19" s="7" t="s">
        <v>45</v>
      </c>
      <c r="F19" s="7" t="s">
        <v>46</v>
      </c>
      <c r="G19" s="36" t="s">
        <v>47</v>
      </c>
      <c r="H19" s="7" t="s">
        <v>48</v>
      </c>
      <c r="I19" s="7" t="s">
        <v>49</v>
      </c>
      <c r="J19" s="7" t="s">
        <v>50</v>
      </c>
      <c r="K19" s="37" t="s">
        <v>51</v>
      </c>
      <c r="L19" s="7" t="s">
        <v>52</v>
      </c>
      <c r="M19" s="37" t="s">
        <v>53</v>
      </c>
    </row>
    <row r="20" spans="1:13" ht="11.25">
      <c r="A20" s="38"/>
      <c r="B20" s="38"/>
      <c r="C20" s="62" t="s">
        <v>54</v>
      </c>
      <c r="D20" s="62"/>
      <c r="E20" s="62"/>
      <c r="F20" s="62"/>
      <c r="G20" s="62"/>
      <c r="H20" s="62"/>
      <c r="I20" s="62"/>
      <c r="J20" s="62"/>
      <c r="K20" s="62"/>
      <c r="L20" s="62"/>
      <c r="M20" s="38"/>
    </row>
    <row r="21" spans="1:13" ht="100.5" customHeight="1">
      <c r="A21" s="39" t="s">
        <v>55</v>
      </c>
      <c r="B21" s="40" t="s">
        <v>56</v>
      </c>
      <c r="C21" s="41" t="s">
        <v>57</v>
      </c>
      <c r="D21" s="42" t="s">
        <v>58</v>
      </c>
      <c r="E21" s="43" t="s">
        <v>59</v>
      </c>
      <c r="F21" s="43" t="s">
        <v>60</v>
      </c>
      <c r="G21" s="44" t="s">
        <v>0</v>
      </c>
      <c r="H21" s="45">
        <v>59550.89</v>
      </c>
      <c r="I21" s="45">
        <v>2189.2</v>
      </c>
      <c r="J21" s="43" t="s">
        <v>61</v>
      </c>
      <c r="K21" s="44" t="s">
        <v>0</v>
      </c>
      <c r="L21" s="43" t="s">
        <v>62</v>
      </c>
      <c r="M21" s="43" t="s">
        <v>63</v>
      </c>
    </row>
    <row r="22" spans="1:13" ht="82.5" customHeight="1">
      <c r="A22" s="39" t="s">
        <v>64</v>
      </c>
      <c r="B22" s="40" t="s">
        <v>65</v>
      </c>
      <c r="C22" s="41" t="s">
        <v>66</v>
      </c>
      <c r="D22" s="42" t="s">
        <v>67</v>
      </c>
      <c r="E22" s="43" t="s">
        <v>68</v>
      </c>
      <c r="F22" s="46">
        <v>170.37</v>
      </c>
      <c r="G22" s="46">
        <v>857.09</v>
      </c>
      <c r="H22" s="45">
        <v>20863.98</v>
      </c>
      <c r="I22" s="45">
        <v>11019.49</v>
      </c>
      <c r="J22" s="45">
        <v>1959.26</v>
      </c>
      <c r="K22" s="45">
        <v>7885.23</v>
      </c>
      <c r="L22" s="46">
        <v>39.2</v>
      </c>
      <c r="M22" s="46">
        <v>414.74</v>
      </c>
    </row>
    <row r="23" spans="1:13" ht="78.75">
      <c r="A23" s="39" t="s">
        <v>69</v>
      </c>
      <c r="B23" s="40" t="s">
        <v>70</v>
      </c>
      <c r="C23" s="41" t="s">
        <v>71</v>
      </c>
      <c r="D23" s="42" t="s">
        <v>72</v>
      </c>
      <c r="E23" s="43" t="s">
        <v>73</v>
      </c>
      <c r="F23" s="44" t="s">
        <v>0</v>
      </c>
      <c r="G23" s="44" t="s">
        <v>0</v>
      </c>
      <c r="H23" s="45">
        <v>12366</v>
      </c>
      <c r="I23" s="45">
        <v>12366</v>
      </c>
      <c r="J23" s="44" t="s">
        <v>0</v>
      </c>
      <c r="K23" s="44" t="s">
        <v>0</v>
      </c>
      <c r="L23" s="46">
        <v>189</v>
      </c>
      <c r="M23" s="46">
        <v>469.48</v>
      </c>
    </row>
    <row r="24" spans="1:13" ht="52.5" customHeight="1">
      <c r="A24" s="39" t="s">
        <v>74</v>
      </c>
      <c r="B24" s="40" t="s">
        <v>75</v>
      </c>
      <c r="C24" s="41" t="s">
        <v>76</v>
      </c>
      <c r="D24" s="42" t="s">
        <v>77</v>
      </c>
      <c r="E24" s="46">
        <v>4716.23</v>
      </c>
      <c r="F24" s="43" t="s">
        <v>78</v>
      </c>
      <c r="G24" s="44" t="s">
        <v>0</v>
      </c>
      <c r="H24" s="45">
        <v>8253.4</v>
      </c>
      <c r="I24" s="44" t="s">
        <v>0</v>
      </c>
      <c r="J24" s="43" t="s">
        <v>79</v>
      </c>
      <c r="K24" s="44" t="s">
        <v>0</v>
      </c>
      <c r="L24" s="43" t="s">
        <v>80</v>
      </c>
      <c r="M24" s="43" t="s">
        <v>81</v>
      </c>
    </row>
    <row r="25" spans="1:13" ht="72" customHeight="1">
      <c r="A25" s="39" t="s">
        <v>82</v>
      </c>
      <c r="B25" s="40" t="s">
        <v>83</v>
      </c>
      <c r="C25" s="41" t="s">
        <v>84</v>
      </c>
      <c r="D25" s="42" t="s">
        <v>85</v>
      </c>
      <c r="E25" s="43" t="s">
        <v>86</v>
      </c>
      <c r="F25" s="43" t="s">
        <v>87</v>
      </c>
      <c r="G25" s="46">
        <v>146.5</v>
      </c>
      <c r="H25" s="45">
        <v>25027.44</v>
      </c>
      <c r="I25" s="45">
        <v>15226.66</v>
      </c>
      <c r="J25" s="43" t="s">
        <v>88</v>
      </c>
      <c r="K25" s="45">
        <v>1087.03</v>
      </c>
      <c r="L25" s="43" t="s">
        <v>89</v>
      </c>
      <c r="M25" s="43" t="s">
        <v>90</v>
      </c>
    </row>
    <row r="26" spans="1:13" ht="62.25" customHeight="1">
      <c r="A26" s="39" t="s">
        <v>91</v>
      </c>
      <c r="B26" s="40" t="s">
        <v>92</v>
      </c>
      <c r="C26" s="41" t="s">
        <v>93</v>
      </c>
      <c r="D26" s="42" t="s">
        <v>94</v>
      </c>
      <c r="E26" s="43" t="s">
        <v>95</v>
      </c>
      <c r="F26" s="43" t="s">
        <v>96</v>
      </c>
      <c r="G26" s="46">
        <v>863.17</v>
      </c>
      <c r="H26" s="45">
        <v>6848.31</v>
      </c>
      <c r="I26" s="45">
        <v>1655.44</v>
      </c>
      <c r="J26" s="43" t="s">
        <v>97</v>
      </c>
      <c r="K26" s="45">
        <v>4747.44</v>
      </c>
      <c r="L26" s="43" t="s">
        <v>98</v>
      </c>
      <c r="M26" s="43" t="s">
        <v>99</v>
      </c>
    </row>
    <row r="27" spans="1:13" ht="78.75" customHeight="1">
      <c r="A27" s="39" t="s">
        <v>100</v>
      </c>
      <c r="B27" s="40" t="s">
        <v>101</v>
      </c>
      <c r="C27" s="41" t="s">
        <v>102</v>
      </c>
      <c r="D27" s="42" t="s">
        <v>103</v>
      </c>
      <c r="E27" s="43" t="s">
        <v>104</v>
      </c>
      <c r="F27" s="43" t="s">
        <v>105</v>
      </c>
      <c r="G27" s="46">
        <v>969402.27</v>
      </c>
      <c r="H27" s="45">
        <v>1101910.6</v>
      </c>
      <c r="I27" s="45">
        <v>12842.68</v>
      </c>
      <c r="J27" s="43" t="s">
        <v>106</v>
      </c>
      <c r="K27" s="45">
        <v>1066342.5</v>
      </c>
      <c r="L27" s="43" t="s">
        <v>107</v>
      </c>
      <c r="M27" s="43" t="s">
        <v>108</v>
      </c>
    </row>
    <row r="28" spans="1:13" ht="96.75" customHeight="1">
      <c r="A28" s="39" t="s">
        <v>109</v>
      </c>
      <c r="B28" s="40" t="s">
        <v>110</v>
      </c>
      <c r="C28" s="41" t="s">
        <v>111</v>
      </c>
      <c r="D28" s="42" t="s">
        <v>112</v>
      </c>
      <c r="E28" s="43" t="s">
        <v>113</v>
      </c>
      <c r="F28" s="43" t="s">
        <v>114</v>
      </c>
      <c r="G28" s="46">
        <v>651712.76</v>
      </c>
      <c r="H28" s="45">
        <v>73162.45</v>
      </c>
      <c r="I28" s="45">
        <v>3156.76</v>
      </c>
      <c r="J28" s="43" t="s">
        <v>115</v>
      </c>
      <c r="K28" s="45">
        <v>62564.42</v>
      </c>
      <c r="L28" s="43" t="s">
        <v>116</v>
      </c>
      <c r="M28" s="43" t="s">
        <v>117</v>
      </c>
    </row>
    <row r="29" spans="1:13" ht="90">
      <c r="A29" s="39" t="s">
        <v>118</v>
      </c>
      <c r="B29" s="40" t="s">
        <v>119</v>
      </c>
      <c r="C29" s="41" t="s">
        <v>120</v>
      </c>
      <c r="D29" s="42" t="s">
        <v>121</v>
      </c>
      <c r="E29" s="46">
        <v>645.34</v>
      </c>
      <c r="F29" s="44" t="s">
        <v>0</v>
      </c>
      <c r="G29" s="46">
        <v>645.34</v>
      </c>
      <c r="H29" s="45">
        <v>-62200.45</v>
      </c>
      <c r="I29" s="44" t="s">
        <v>0</v>
      </c>
      <c r="J29" s="44" t="s">
        <v>0</v>
      </c>
      <c r="K29" s="45">
        <v>-62200.45</v>
      </c>
      <c r="L29" s="44" t="s">
        <v>0</v>
      </c>
      <c r="M29" s="44" t="s">
        <v>0</v>
      </c>
    </row>
    <row r="30" spans="1:13" ht="62.25" customHeight="1">
      <c r="A30" s="39" t="s">
        <v>122</v>
      </c>
      <c r="B30" s="40" t="s">
        <v>123</v>
      </c>
      <c r="C30" s="41" t="s">
        <v>124</v>
      </c>
      <c r="D30" s="42" t="s">
        <v>125</v>
      </c>
      <c r="E30" s="46">
        <v>859.41</v>
      </c>
      <c r="F30" s="44" t="s">
        <v>0</v>
      </c>
      <c r="G30" s="46">
        <v>859.41</v>
      </c>
      <c r="H30" s="45">
        <v>82833.37</v>
      </c>
      <c r="I30" s="44" t="s">
        <v>0</v>
      </c>
      <c r="J30" s="44" t="s">
        <v>0</v>
      </c>
      <c r="K30" s="45">
        <v>82833.37</v>
      </c>
      <c r="L30" s="44" t="s">
        <v>0</v>
      </c>
      <c r="M30" s="44" t="s">
        <v>0</v>
      </c>
    </row>
    <row r="31" spans="1:13" ht="11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06.5" customHeight="1">
      <c r="A32" s="39" t="s">
        <v>126</v>
      </c>
      <c r="B32" s="40" t="s">
        <v>127</v>
      </c>
      <c r="C32" s="41" t="s">
        <v>128</v>
      </c>
      <c r="D32" s="42" t="s">
        <v>112</v>
      </c>
      <c r="E32" s="43" t="s">
        <v>129</v>
      </c>
      <c r="F32" s="43" t="s">
        <v>130</v>
      </c>
      <c r="G32" s="46">
        <v>10355.19</v>
      </c>
      <c r="H32" s="45">
        <v>3507.25</v>
      </c>
      <c r="I32" s="46">
        <v>942.81</v>
      </c>
      <c r="J32" s="43" t="s">
        <v>131</v>
      </c>
      <c r="K32" s="46">
        <v>994.1</v>
      </c>
      <c r="L32" s="43" t="s">
        <v>132</v>
      </c>
      <c r="M32" s="43" t="s">
        <v>133</v>
      </c>
    </row>
    <row r="33" spans="1:13" ht="96" customHeight="1">
      <c r="A33" s="39" t="s">
        <v>134</v>
      </c>
      <c r="B33" s="40" t="s">
        <v>135</v>
      </c>
      <c r="C33" s="41" t="s">
        <v>136</v>
      </c>
      <c r="D33" s="42" t="s">
        <v>112</v>
      </c>
      <c r="E33" s="43" t="s">
        <v>137</v>
      </c>
      <c r="F33" s="43" t="s">
        <v>138</v>
      </c>
      <c r="G33" s="46">
        <v>229393.74</v>
      </c>
      <c r="H33" s="45">
        <v>30238.87</v>
      </c>
      <c r="I33" s="46">
        <v>311.2</v>
      </c>
      <c r="J33" s="43" t="s">
        <v>139</v>
      </c>
      <c r="K33" s="45">
        <v>22021.8</v>
      </c>
      <c r="L33" s="43" t="s">
        <v>140</v>
      </c>
      <c r="M33" s="43" t="s">
        <v>141</v>
      </c>
    </row>
    <row r="34" spans="1:13" ht="69.75" customHeight="1">
      <c r="A34" s="39" t="s">
        <v>142</v>
      </c>
      <c r="B34" s="40" t="s">
        <v>143</v>
      </c>
      <c r="C34" s="41" t="s">
        <v>144</v>
      </c>
      <c r="D34" s="42" t="s">
        <v>145</v>
      </c>
      <c r="E34" s="43" t="s">
        <v>146</v>
      </c>
      <c r="F34" s="43" t="s">
        <v>147</v>
      </c>
      <c r="G34" s="46">
        <v>12488.41</v>
      </c>
      <c r="H34" s="45">
        <v>52119.56</v>
      </c>
      <c r="I34" s="45">
        <v>1222.27</v>
      </c>
      <c r="J34" s="43" t="s">
        <v>148</v>
      </c>
      <c r="K34" s="45">
        <v>49953.64</v>
      </c>
      <c r="L34" s="43" t="s">
        <v>149</v>
      </c>
      <c r="M34" s="43" t="s">
        <v>150</v>
      </c>
    </row>
    <row r="35" spans="1:13" ht="60" customHeight="1">
      <c r="A35" s="39" t="s">
        <v>151</v>
      </c>
      <c r="B35" s="40" t="s">
        <v>152</v>
      </c>
      <c r="C35" s="41" t="s">
        <v>153</v>
      </c>
      <c r="D35" s="42" t="s">
        <v>154</v>
      </c>
      <c r="E35" s="46">
        <v>12392.09</v>
      </c>
      <c r="F35" s="44" t="s">
        <v>0</v>
      </c>
      <c r="G35" s="46">
        <v>12392.09</v>
      </c>
      <c r="H35" s="45">
        <v>-49568.36</v>
      </c>
      <c r="I35" s="44" t="s">
        <v>0</v>
      </c>
      <c r="J35" s="44" t="s">
        <v>0</v>
      </c>
      <c r="K35" s="45">
        <v>-49568.36</v>
      </c>
      <c r="L35" s="44" t="s">
        <v>0</v>
      </c>
      <c r="M35" s="44" t="s">
        <v>0</v>
      </c>
    </row>
    <row r="36" spans="1:13" ht="73.5" customHeight="1">
      <c r="A36" s="39" t="s">
        <v>155</v>
      </c>
      <c r="B36" s="40" t="s">
        <v>156</v>
      </c>
      <c r="C36" s="41" t="s">
        <v>157</v>
      </c>
      <c r="D36" s="42" t="s">
        <v>158</v>
      </c>
      <c r="E36" s="46">
        <v>18809.34</v>
      </c>
      <c r="F36" s="44" t="s">
        <v>0</v>
      </c>
      <c r="G36" s="46">
        <v>18809.34</v>
      </c>
      <c r="H36" s="45">
        <v>75237.36</v>
      </c>
      <c r="I36" s="44" t="s">
        <v>0</v>
      </c>
      <c r="J36" s="44" t="s">
        <v>0</v>
      </c>
      <c r="K36" s="45">
        <v>75237.36</v>
      </c>
      <c r="L36" s="44" t="s">
        <v>0</v>
      </c>
      <c r="M36" s="44" t="s">
        <v>0</v>
      </c>
    </row>
    <row r="37" spans="1:13" ht="71.25" customHeight="1">
      <c r="A37" s="39" t="s">
        <v>159</v>
      </c>
      <c r="B37" s="40" t="s">
        <v>160</v>
      </c>
      <c r="C37" s="41" t="s">
        <v>161</v>
      </c>
      <c r="D37" s="42" t="s">
        <v>162</v>
      </c>
      <c r="E37" s="43" t="s">
        <v>163</v>
      </c>
      <c r="F37" s="43" t="s">
        <v>164</v>
      </c>
      <c r="G37" s="46">
        <v>9702.58</v>
      </c>
      <c r="H37" s="45">
        <v>60078.25</v>
      </c>
      <c r="I37" s="45">
        <v>1041.14</v>
      </c>
      <c r="J37" s="43" t="s">
        <v>165</v>
      </c>
      <c r="K37" s="45">
        <v>58215.48</v>
      </c>
      <c r="L37" s="43" t="s">
        <v>166</v>
      </c>
      <c r="M37" s="43" t="s">
        <v>167</v>
      </c>
    </row>
    <row r="38" spans="1:13" ht="75.75" customHeight="1">
      <c r="A38" s="39" t="s">
        <v>168</v>
      </c>
      <c r="B38" s="40" t="s">
        <v>169</v>
      </c>
      <c r="C38" s="41" t="s">
        <v>170</v>
      </c>
      <c r="D38" s="42" t="s">
        <v>171</v>
      </c>
      <c r="E38" s="46">
        <v>6041.82</v>
      </c>
      <c r="F38" s="44" t="s">
        <v>0</v>
      </c>
      <c r="G38" s="46">
        <v>6041.82</v>
      </c>
      <c r="H38" s="45">
        <v>36250.92</v>
      </c>
      <c r="I38" s="44" t="s">
        <v>0</v>
      </c>
      <c r="J38" s="44" t="s">
        <v>0</v>
      </c>
      <c r="K38" s="45">
        <v>36250.92</v>
      </c>
      <c r="L38" s="44" t="s">
        <v>0</v>
      </c>
      <c r="M38" s="44" t="s">
        <v>0</v>
      </c>
    </row>
    <row r="39" spans="1:13" ht="77.25" customHeight="1">
      <c r="A39" s="39" t="s">
        <v>172</v>
      </c>
      <c r="B39" s="40" t="s">
        <v>173</v>
      </c>
      <c r="C39" s="41" t="s">
        <v>174</v>
      </c>
      <c r="D39" s="42" t="s">
        <v>175</v>
      </c>
      <c r="E39" s="43" t="s">
        <v>176</v>
      </c>
      <c r="F39" s="43" t="s">
        <v>177</v>
      </c>
      <c r="G39" s="46">
        <v>181.64</v>
      </c>
      <c r="H39" s="45">
        <v>7160.2</v>
      </c>
      <c r="I39" s="46">
        <v>797.92</v>
      </c>
      <c r="J39" s="43" t="s">
        <v>178</v>
      </c>
      <c r="K39" s="45">
        <v>2179.68</v>
      </c>
      <c r="L39" s="43" t="s">
        <v>179</v>
      </c>
      <c r="M39" s="43" t="s">
        <v>180</v>
      </c>
    </row>
    <row r="40" spans="1:13" ht="86.25" customHeight="1">
      <c r="A40" s="39" t="s">
        <v>181</v>
      </c>
      <c r="B40" s="40" t="s">
        <v>182</v>
      </c>
      <c r="C40" s="41" t="s">
        <v>183</v>
      </c>
      <c r="D40" s="42" t="s">
        <v>184</v>
      </c>
      <c r="E40" s="43" t="s">
        <v>185</v>
      </c>
      <c r="F40" s="43" t="s">
        <v>186</v>
      </c>
      <c r="G40" s="46">
        <v>281.58</v>
      </c>
      <c r="H40" s="45">
        <v>7441.5</v>
      </c>
      <c r="I40" s="46">
        <v>910.06</v>
      </c>
      <c r="J40" s="43" t="s">
        <v>187</v>
      </c>
      <c r="K40" s="45">
        <v>2252.64</v>
      </c>
      <c r="L40" s="43" t="s">
        <v>188</v>
      </c>
      <c r="M40" s="43" t="s">
        <v>189</v>
      </c>
    </row>
    <row r="41" spans="1:13" ht="78.75">
      <c r="A41" s="39" t="s">
        <v>190</v>
      </c>
      <c r="B41" s="40" t="s">
        <v>191</v>
      </c>
      <c r="C41" s="41" t="s">
        <v>192</v>
      </c>
      <c r="D41" s="42" t="s">
        <v>193</v>
      </c>
      <c r="E41" s="43" t="s">
        <v>194</v>
      </c>
      <c r="F41" s="43" t="s">
        <v>195</v>
      </c>
      <c r="G41" s="46">
        <v>39700.94</v>
      </c>
      <c r="H41" s="45">
        <v>49253.61</v>
      </c>
      <c r="I41" s="45">
        <v>4704.21</v>
      </c>
      <c r="J41" s="43" t="s">
        <v>196</v>
      </c>
      <c r="K41" s="45">
        <v>36723.37</v>
      </c>
      <c r="L41" s="43" t="s">
        <v>197</v>
      </c>
      <c r="M41" s="43" t="s">
        <v>198</v>
      </c>
    </row>
    <row r="42" spans="1:13" ht="76.5" customHeight="1">
      <c r="A42" s="39" t="s">
        <v>199</v>
      </c>
      <c r="B42" s="40" t="s">
        <v>200</v>
      </c>
      <c r="C42" s="41" t="s">
        <v>201</v>
      </c>
      <c r="D42" s="42" t="s">
        <v>202</v>
      </c>
      <c r="E42" s="46">
        <v>15717</v>
      </c>
      <c r="F42" s="44" t="s">
        <v>0</v>
      </c>
      <c r="G42" s="46">
        <v>15717</v>
      </c>
      <c r="H42" s="45">
        <v>1453.82</v>
      </c>
      <c r="I42" s="44" t="s">
        <v>0</v>
      </c>
      <c r="J42" s="44" t="s">
        <v>0</v>
      </c>
      <c r="K42" s="45">
        <v>1453.82</v>
      </c>
      <c r="L42" s="44" t="s">
        <v>0</v>
      </c>
      <c r="M42" s="44" t="s">
        <v>0</v>
      </c>
    </row>
    <row r="43" spans="1:13" ht="22.5">
      <c r="A43" s="39" t="s">
        <v>203</v>
      </c>
      <c r="B43" s="40" t="s">
        <v>204</v>
      </c>
      <c r="C43" s="41" t="s">
        <v>205</v>
      </c>
      <c r="D43" s="42" t="s">
        <v>171</v>
      </c>
      <c r="E43" s="46">
        <v>996.65</v>
      </c>
      <c r="F43" s="44" t="s">
        <v>0</v>
      </c>
      <c r="G43" s="46">
        <v>996.65</v>
      </c>
      <c r="H43" s="45">
        <v>5979.9</v>
      </c>
      <c r="I43" s="44" t="s">
        <v>0</v>
      </c>
      <c r="J43" s="44" t="s">
        <v>0</v>
      </c>
      <c r="K43" s="45">
        <v>5979.9</v>
      </c>
      <c r="L43" s="44" t="s">
        <v>0</v>
      </c>
      <c r="M43" s="44" t="s">
        <v>0</v>
      </c>
    </row>
    <row r="44" spans="1:13" ht="61.5" customHeight="1">
      <c r="A44" s="39" t="s">
        <v>206</v>
      </c>
      <c r="B44" s="40" t="s">
        <v>207</v>
      </c>
      <c r="C44" s="41" t="s">
        <v>208</v>
      </c>
      <c r="D44" s="42" t="s">
        <v>209</v>
      </c>
      <c r="E44" s="43" t="s">
        <v>210</v>
      </c>
      <c r="F44" s="43" t="s">
        <v>211</v>
      </c>
      <c r="G44" s="46">
        <v>2084.37</v>
      </c>
      <c r="H44" s="45">
        <v>10785.21</v>
      </c>
      <c r="I44" s="46">
        <v>304.98</v>
      </c>
      <c r="J44" s="43" t="s">
        <v>212</v>
      </c>
      <c r="K44" s="45">
        <v>10421.85</v>
      </c>
      <c r="L44" s="43" t="s">
        <v>213</v>
      </c>
      <c r="M44" s="43" t="s">
        <v>214</v>
      </c>
    </row>
    <row r="45" spans="1:13" ht="75.75" customHeight="1">
      <c r="A45" s="39" t="s">
        <v>215</v>
      </c>
      <c r="B45" s="40" t="s">
        <v>216</v>
      </c>
      <c r="C45" s="41" t="s">
        <v>217</v>
      </c>
      <c r="D45" s="42" t="s">
        <v>218</v>
      </c>
      <c r="E45" s="43" t="s">
        <v>219</v>
      </c>
      <c r="F45" s="43" t="s">
        <v>220</v>
      </c>
      <c r="G45" s="46">
        <v>144.47</v>
      </c>
      <c r="H45" s="46">
        <v>774.74</v>
      </c>
      <c r="I45" s="46">
        <v>125.9</v>
      </c>
      <c r="J45" s="43" t="s">
        <v>221</v>
      </c>
      <c r="K45" s="46">
        <v>115.58</v>
      </c>
      <c r="L45" s="43" t="s">
        <v>222</v>
      </c>
      <c r="M45" s="43" t="s">
        <v>223</v>
      </c>
    </row>
    <row r="46" spans="1:13" ht="40.5" customHeight="1">
      <c r="A46" s="39" t="s">
        <v>224</v>
      </c>
      <c r="B46" s="40" t="s">
        <v>225</v>
      </c>
      <c r="C46" s="41" t="s">
        <v>226</v>
      </c>
      <c r="D46" s="42" t="s">
        <v>227</v>
      </c>
      <c r="E46" s="46">
        <v>3091.55</v>
      </c>
      <c r="F46" s="44" t="s">
        <v>0</v>
      </c>
      <c r="G46" s="46">
        <v>3091.55</v>
      </c>
      <c r="H46" s="45">
        <v>24732.4</v>
      </c>
      <c r="I46" s="44" t="s">
        <v>0</v>
      </c>
      <c r="J46" s="44" t="s">
        <v>0</v>
      </c>
      <c r="K46" s="45">
        <v>24732.4</v>
      </c>
      <c r="L46" s="44" t="s">
        <v>0</v>
      </c>
      <c r="M46" s="44" t="s">
        <v>0</v>
      </c>
    </row>
    <row r="47" spans="1:13" ht="81" customHeight="1">
      <c r="A47" s="39" t="s">
        <v>228</v>
      </c>
      <c r="B47" s="40" t="s">
        <v>229</v>
      </c>
      <c r="C47" s="41" t="s">
        <v>230</v>
      </c>
      <c r="D47" s="42" t="s">
        <v>231</v>
      </c>
      <c r="E47" s="43" t="s">
        <v>232</v>
      </c>
      <c r="F47" s="46">
        <v>116.87</v>
      </c>
      <c r="G47" s="46">
        <v>3386.64</v>
      </c>
      <c r="H47" s="45">
        <v>6418.42</v>
      </c>
      <c r="I47" s="45">
        <v>3027.01</v>
      </c>
      <c r="J47" s="46">
        <v>140.24</v>
      </c>
      <c r="K47" s="45">
        <v>3251.17</v>
      </c>
      <c r="L47" s="46">
        <v>90.7</v>
      </c>
      <c r="M47" s="46">
        <v>100.13</v>
      </c>
    </row>
    <row r="48" spans="1:13" ht="75.75" customHeight="1">
      <c r="A48" s="39" t="s">
        <v>233</v>
      </c>
      <c r="B48" s="40" t="s">
        <v>234</v>
      </c>
      <c r="C48" s="41" t="s">
        <v>235</v>
      </c>
      <c r="D48" s="42" t="s">
        <v>236</v>
      </c>
      <c r="E48" s="43" t="s">
        <v>237</v>
      </c>
      <c r="F48" s="46">
        <v>258.71</v>
      </c>
      <c r="G48" s="46">
        <v>450.62</v>
      </c>
      <c r="H48" s="45">
        <v>4131.4</v>
      </c>
      <c r="I48" s="45">
        <v>1035.37</v>
      </c>
      <c r="J48" s="45">
        <v>1293.55</v>
      </c>
      <c r="K48" s="45">
        <v>1802.48</v>
      </c>
      <c r="L48" s="46">
        <v>7.99</v>
      </c>
      <c r="M48" s="46">
        <v>36.75</v>
      </c>
    </row>
    <row r="49" spans="1:13" ht="22.5">
      <c r="A49" s="39" t="s">
        <v>238</v>
      </c>
      <c r="B49" s="40" t="s">
        <v>239</v>
      </c>
      <c r="C49" s="41" t="s">
        <v>240</v>
      </c>
      <c r="D49" s="42" t="s">
        <v>241</v>
      </c>
      <c r="E49" s="46">
        <v>6767.57</v>
      </c>
      <c r="F49" s="44" t="s">
        <v>0</v>
      </c>
      <c r="G49" s="46">
        <v>6767.57</v>
      </c>
      <c r="H49" s="46">
        <v>365.45</v>
      </c>
      <c r="I49" s="44" t="s">
        <v>0</v>
      </c>
      <c r="J49" s="44" t="s">
        <v>0</v>
      </c>
      <c r="K49" s="46">
        <v>365.45</v>
      </c>
      <c r="L49" s="44" t="s">
        <v>0</v>
      </c>
      <c r="M49" s="44" t="s">
        <v>0</v>
      </c>
    </row>
    <row r="50" spans="1:13" ht="71.25" customHeight="1">
      <c r="A50" s="39" t="s">
        <v>242</v>
      </c>
      <c r="B50" s="40" t="s">
        <v>243</v>
      </c>
      <c r="C50" s="41" t="s">
        <v>244</v>
      </c>
      <c r="D50" s="42" t="s">
        <v>103</v>
      </c>
      <c r="E50" s="43" t="s">
        <v>245</v>
      </c>
      <c r="F50" s="44" t="s">
        <v>0</v>
      </c>
      <c r="G50" s="46">
        <v>1140.77</v>
      </c>
      <c r="H50" s="45">
        <v>3976.17</v>
      </c>
      <c r="I50" s="45">
        <v>2721.32</v>
      </c>
      <c r="J50" s="44" t="s">
        <v>0</v>
      </c>
      <c r="K50" s="45">
        <v>1254.85</v>
      </c>
      <c r="L50" s="46">
        <v>80.3</v>
      </c>
      <c r="M50" s="46">
        <v>101.58</v>
      </c>
    </row>
    <row r="51" spans="1:13" ht="87.75" customHeight="1">
      <c r="A51" s="39" t="s">
        <v>246</v>
      </c>
      <c r="B51" s="40" t="s">
        <v>247</v>
      </c>
      <c r="C51" s="41" t="s">
        <v>248</v>
      </c>
      <c r="D51" s="42" t="s">
        <v>249</v>
      </c>
      <c r="E51" s="43" t="s">
        <v>250</v>
      </c>
      <c r="F51" s="43" t="s">
        <v>251</v>
      </c>
      <c r="G51" s="46">
        <v>216.02</v>
      </c>
      <c r="H51" s="45">
        <v>12499.31</v>
      </c>
      <c r="I51" s="45">
        <v>2033.75</v>
      </c>
      <c r="J51" s="43" t="s">
        <v>252</v>
      </c>
      <c r="K51" s="45">
        <v>1728.16</v>
      </c>
      <c r="L51" s="43" t="s">
        <v>253</v>
      </c>
      <c r="M51" s="43" t="s">
        <v>254</v>
      </c>
    </row>
    <row r="52" spans="1:13" ht="83.25" customHeight="1">
      <c r="A52" s="39" t="s">
        <v>255</v>
      </c>
      <c r="B52" s="40" t="s">
        <v>256</v>
      </c>
      <c r="C52" s="41" t="s">
        <v>257</v>
      </c>
      <c r="D52" s="42" t="s">
        <v>103</v>
      </c>
      <c r="E52" s="43" t="s">
        <v>258</v>
      </c>
      <c r="F52" s="43" t="s">
        <v>259</v>
      </c>
      <c r="G52" s="46">
        <v>1820.75</v>
      </c>
      <c r="H52" s="45">
        <v>3050.66</v>
      </c>
      <c r="I52" s="46">
        <v>331.18</v>
      </c>
      <c r="J52" s="43" t="s">
        <v>260</v>
      </c>
      <c r="K52" s="45">
        <v>2002.83</v>
      </c>
      <c r="L52" s="43" t="s">
        <v>261</v>
      </c>
      <c r="M52" s="43" t="s">
        <v>262</v>
      </c>
    </row>
    <row r="53" spans="1:13" ht="101.25" customHeight="1">
      <c r="A53" s="39" t="s">
        <v>263</v>
      </c>
      <c r="B53" s="40" t="s">
        <v>264</v>
      </c>
      <c r="C53" s="41" t="s">
        <v>265</v>
      </c>
      <c r="D53" s="42" t="s">
        <v>266</v>
      </c>
      <c r="E53" s="43" t="s">
        <v>267</v>
      </c>
      <c r="F53" s="43" t="s">
        <v>268</v>
      </c>
      <c r="G53" s="46">
        <v>147.4</v>
      </c>
      <c r="H53" s="45">
        <v>8062.64</v>
      </c>
      <c r="I53" s="45">
        <v>1460.39</v>
      </c>
      <c r="J53" s="43" t="s">
        <v>269</v>
      </c>
      <c r="K53" s="45">
        <v>4422</v>
      </c>
      <c r="L53" s="43" t="s">
        <v>270</v>
      </c>
      <c r="M53" s="43" t="s">
        <v>271</v>
      </c>
    </row>
    <row r="54" spans="1:13" ht="67.5">
      <c r="A54" s="39" t="s">
        <v>272</v>
      </c>
      <c r="B54" s="40" t="s">
        <v>273</v>
      </c>
      <c r="C54" s="41" t="s">
        <v>274</v>
      </c>
      <c r="D54" s="42" t="s">
        <v>275</v>
      </c>
      <c r="E54" s="43" t="s">
        <v>276</v>
      </c>
      <c r="F54" s="44" t="s">
        <v>0</v>
      </c>
      <c r="G54" s="44" t="s">
        <v>0</v>
      </c>
      <c r="H54" s="45">
        <v>8545.82</v>
      </c>
      <c r="I54" s="45">
        <v>8545.82</v>
      </c>
      <c r="J54" s="44" t="s">
        <v>0</v>
      </c>
      <c r="K54" s="44" t="s">
        <v>0</v>
      </c>
      <c r="L54" s="46">
        <v>97.2</v>
      </c>
      <c r="M54" s="46">
        <v>362.73</v>
      </c>
    </row>
    <row r="55" spans="1:13" ht="93.75" customHeight="1">
      <c r="A55" s="39" t="s">
        <v>277</v>
      </c>
      <c r="B55" s="40" t="s">
        <v>278</v>
      </c>
      <c r="C55" s="41" t="s">
        <v>279</v>
      </c>
      <c r="D55" s="42" t="s">
        <v>280</v>
      </c>
      <c r="E55" s="46">
        <v>1438.02</v>
      </c>
      <c r="F55" s="43" t="s">
        <v>281</v>
      </c>
      <c r="G55" s="44" t="s">
        <v>0</v>
      </c>
      <c r="H55" s="45">
        <v>10650.34</v>
      </c>
      <c r="I55" s="44" t="s">
        <v>0</v>
      </c>
      <c r="J55" s="43" t="s">
        <v>282</v>
      </c>
      <c r="K55" s="44" t="s">
        <v>0</v>
      </c>
      <c r="L55" s="43" t="s">
        <v>283</v>
      </c>
      <c r="M55" s="43" t="s">
        <v>284</v>
      </c>
    </row>
    <row r="56" spans="1:13" ht="22.5">
      <c r="A56" s="39" t="s">
        <v>285</v>
      </c>
      <c r="B56" s="40" t="s">
        <v>286</v>
      </c>
      <c r="C56" s="41" t="s">
        <v>287</v>
      </c>
      <c r="D56" s="42" t="s">
        <v>288</v>
      </c>
      <c r="E56" s="46">
        <v>78.47</v>
      </c>
      <c r="F56" s="44" t="s">
        <v>0</v>
      </c>
      <c r="G56" s="46">
        <v>78.47</v>
      </c>
      <c r="H56" s="45">
        <v>464934.75</v>
      </c>
      <c r="I56" s="44" t="s">
        <v>0</v>
      </c>
      <c r="J56" s="44" t="s">
        <v>0</v>
      </c>
      <c r="K56" s="45">
        <v>464934.75</v>
      </c>
      <c r="L56" s="44" t="s">
        <v>0</v>
      </c>
      <c r="M56" s="44" t="s">
        <v>0</v>
      </c>
    </row>
    <row r="57" spans="1:13" ht="78.75">
      <c r="A57" s="39" t="s">
        <v>289</v>
      </c>
      <c r="B57" s="40" t="s">
        <v>290</v>
      </c>
      <c r="C57" s="41" t="s">
        <v>291</v>
      </c>
      <c r="D57" s="42" t="s">
        <v>280</v>
      </c>
      <c r="E57" s="46">
        <v>693.46</v>
      </c>
      <c r="F57" s="43" t="s">
        <v>292</v>
      </c>
      <c r="G57" s="44" t="s">
        <v>0</v>
      </c>
      <c r="H57" s="45">
        <v>5135.94</v>
      </c>
      <c r="I57" s="44" t="s">
        <v>0</v>
      </c>
      <c r="J57" s="43" t="s">
        <v>293</v>
      </c>
      <c r="K57" s="44" t="s">
        <v>0</v>
      </c>
      <c r="L57" s="43" t="s">
        <v>294</v>
      </c>
      <c r="M57" s="43" t="s">
        <v>295</v>
      </c>
    </row>
    <row r="58" spans="1:13" ht="82.5" customHeight="1">
      <c r="A58" s="39" t="s">
        <v>296</v>
      </c>
      <c r="B58" s="40" t="s">
        <v>297</v>
      </c>
      <c r="C58" s="41" t="s">
        <v>298</v>
      </c>
      <c r="D58" s="42" t="s">
        <v>299</v>
      </c>
      <c r="E58" s="43" t="s">
        <v>300</v>
      </c>
      <c r="F58" s="43" t="s">
        <v>301</v>
      </c>
      <c r="G58" s="44" t="s">
        <v>0</v>
      </c>
      <c r="H58" s="45">
        <v>60928.68</v>
      </c>
      <c r="I58" s="45">
        <v>22872.4</v>
      </c>
      <c r="J58" s="43" t="s">
        <v>302</v>
      </c>
      <c r="K58" s="44" t="s">
        <v>0</v>
      </c>
      <c r="L58" s="43" t="s">
        <v>303</v>
      </c>
      <c r="M58" s="43" t="s">
        <v>304</v>
      </c>
    </row>
    <row r="59" spans="1:13" ht="22.5">
      <c r="A59" s="52" t="s">
        <v>305</v>
      </c>
      <c r="B59" s="52"/>
      <c r="C59" s="52"/>
      <c r="D59" s="52"/>
      <c r="E59" s="52"/>
      <c r="F59" s="52"/>
      <c r="G59" s="52"/>
      <c r="H59" s="45">
        <v>2232760.8</v>
      </c>
      <c r="I59" s="45">
        <v>110843.96</v>
      </c>
      <c r="J59" s="43" t="s">
        <v>306</v>
      </c>
      <c r="K59" s="45">
        <v>1919985.41</v>
      </c>
      <c r="L59" s="38"/>
      <c r="M59" s="43" t="s">
        <v>307</v>
      </c>
    </row>
    <row r="60" spans="1:13" ht="11.25">
      <c r="A60" s="54"/>
      <c r="B60" s="54"/>
      <c r="C60" s="54"/>
      <c r="D60" s="54"/>
      <c r="E60" s="54"/>
      <c r="F60" s="54"/>
      <c r="G60" s="54"/>
      <c r="H60" s="38"/>
      <c r="I60" s="38"/>
      <c r="J60" s="44"/>
      <c r="K60" s="38"/>
      <c r="L60" s="38"/>
      <c r="M60" s="44"/>
    </row>
    <row r="61" spans="1:13" ht="22.5" customHeight="1">
      <c r="A61" s="52" t="s">
        <v>308</v>
      </c>
      <c r="B61" s="52"/>
      <c r="C61" s="52"/>
      <c r="D61" s="52"/>
      <c r="E61" s="52"/>
      <c r="F61" s="52"/>
      <c r="G61" s="52"/>
      <c r="H61" s="45">
        <v>2232760.8</v>
      </c>
      <c r="I61" s="45">
        <v>110843.96</v>
      </c>
      <c r="J61" s="43" t="s">
        <v>306</v>
      </c>
      <c r="K61" s="45">
        <v>1919985.41</v>
      </c>
      <c r="L61" s="38"/>
      <c r="M61" s="43" t="s">
        <v>307</v>
      </c>
    </row>
    <row r="62" spans="1:13" ht="11.25">
      <c r="A62" s="54"/>
      <c r="B62" s="54"/>
      <c r="C62" s="54"/>
      <c r="D62" s="54"/>
      <c r="E62" s="54"/>
      <c r="F62" s="54"/>
      <c r="G62" s="54"/>
      <c r="H62" s="38"/>
      <c r="I62" s="38"/>
      <c r="J62" s="44"/>
      <c r="K62" s="38"/>
      <c r="L62" s="38"/>
      <c r="M62" s="44"/>
    </row>
    <row r="63" spans="1:13" ht="22.5" customHeight="1">
      <c r="A63" s="52" t="s">
        <v>309</v>
      </c>
      <c r="B63" s="52"/>
      <c r="C63" s="52"/>
      <c r="D63" s="52"/>
      <c r="E63" s="52"/>
      <c r="F63" s="52"/>
      <c r="G63" s="52"/>
      <c r="H63" s="45">
        <v>2232760.8</v>
      </c>
      <c r="I63" s="45">
        <v>110843.96</v>
      </c>
      <c r="J63" s="43" t="s">
        <v>306</v>
      </c>
      <c r="K63" s="45">
        <v>1919985.41</v>
      </c>
      <c r="L63" s="38"/>
      <c r="M63" s="43" t="s">
        <v>307</v>
      </c>
    </row>
    <row r="64" spans="1:13" ht="11.25">
      <c r="A64" s="54"/>
      <c r="B64" s="54"/>
      <c r="C64" s="54"/>
      <c r="D64" s="54"/>
      <c r="E64" s="54"/>
      <c r="F64" s="54"/>
      <c r="G64" s="54"/>
      <c r="H64" s="38"/>
      <c r="I64" s="38"/>
      <c r="J64" s="44"/>
      <c r="K64" s="38"/>
      <c r="L64" s="38"/>
      <c r="M64" s="44"/>
    </row>
    <row r="65" spans="1:13" ht="22.5" customHeight="1">
      <c r="A65" s="52" t="s">
        <v>310</v>
      </c>
      <c r="B65" s="52"/>
      <c r="C65" s="52"/>
      <c r="D65" s="52"/>
      <c r="E65" s="52"/>
      <c r="F65" s="52"/>
      <c r="G65" s="52"/>
      <c r="H65" s="45">
        <v>2232760.8</v>
      </c>
      <c r="I65" s="45">
        <v>110843.96</v>
      </c>
      <c r="J65" s="43" t="s">
        <v>306</v>
      </c>
      <c r="K65" s="45">
        <v>1919985.41</v>
      </c>
      <c r="L65" s="38"/>
      <c r="M65" s="43" t="s">
        <v>307</v>
      </c>
    </row>
    <row r="66" spans="1:13" ht="11.25">
      <c r="A66" s="54"/>
      <c r="B66" s="54"/>
      <c r="C66" s="54"/>
      <c r="D66" s="54"/>
      <c r="E66" s="54"/>
      <c r="F66" s="54"/>
      <c r="G66" s="54"/>
      <c r="H66" s="38"/>
      <c r="I66" s="38"/>
      <c r="J66" s="44"/>
      <c r="K66" s="38"/>
      <c r="L66" s="38"/>
      <c r="M66" s="44"/>
    </row>
    <row r="67" spans="1:13" ht="22.5">
      <c r="A67" s="52" t="s">
        <v>311</v>
      </c>
      <c r="B67" s="52"/>
      <c r="C67" s="52"/>
      <c r="D67" s="52"/>
      <c r="E67" s="52"/>
      <c r="F67" s="52"/>
      <c r="G67" s="52"/>
      <c r="H67" s="45">
        <v>2232760.8</v>
      </c>
      <c r="I67" s="45">
        <v>110843.96</v>
      </c>
      <c r="J67" s="43" t="s">
        <v>306</v>
      </c>
      <c r="K67" s="45">
        <v>1919985.41</v>
      </c>
      <c r="L67" s="38"/>
      <c r="M67" s="43" t="s">
        <v>307</v>
      </c>
    </row>
    <row r="68" spans="1:13" ht="11.25">
      <c r="A68" s="54"/>
      <c r="B68" s="54"/>
      <c r="C68" s="54"/>
      <c r="D68" s="54"/>
      <c r="E68" s="54"/>
      <c r="F68" s="54"/>
      <c r="G68" s="54"/>
      <c r="H68" s="38"/>
      <c r="I68" s="38"/>
      <c r="J68" s="44"/>
      <c r="K68" s="38"/>
      <c r="L68" s="38"/>
      <c r="M68" s="44"/>
    </row>
    <row r="69" spans="1:13" ht="22.5" customHeight="1">
      <c r="A69" s="52" t="s">
        <v>312</v>
      </c>
      <c r="B69" s="52"/>
      <c r="C69" s="52"/>
      <c r="D69" s="52"/>
      <c r="E69" s="52"/>
      <c r="F69" s="52"/>
      <c r="G69" s="52"/>
      <c r="H69" s="45">
        <v>152664.36</v>
      </c>
      <c r="I69" s="44" t="s">
        <v>0</v>
      </c>
      <c r="J69" s="44" t="s">
        <v>0</v>
      </c>
      <c r="K69" s="44" t="s">
        <v>0</v>
      </c>
      <c r="L69" s="38"/>
      <c r="M69" s="44" t="s">
        <v>0</v>
      </c>
    </row>
    <row r="70" spans="1:13" ht="11.25">
      <c r="A70" s="54"/>
      <c r="B70" s="54"/>
      <c r="C70" s="54"/>
      <c r="D70" s="54"/>
      <c r="E70" s="54"/>
      <c r="F70" s="54"/>
      <c r="G70" s="54"/>
      <c r="H70" s="38"/>
      <c r="I70" s="38"/>
      <c r="J70" s="44"/>
      <c r="K70" s="38"/>
      <c r="L70" s="38"/>
      <c r="M70" s="44"/>
    </row>
    <row r="71" spans="1:13" ht="22.5" customHeight="1">
      <c r="A71" s="52" t="s">
        <v>313</v>
      </c>
      <c r="B71" s="52"/>
      <c r="C71" s="52"/>
      <c r="D71" s="52"/>
      <c r="E71" s="52"/>
      <c r="F71" s="52"/>
      <c r="G71" s="52"/>
      <c r="H71" s="45">
        <v>2385425.16</v>
      </c>
      <c r="I71" s="45">
        <v>110843.96</v>
      </c>
      <c r="J71" s="43" t="s">
        <v>306</v>
      </c>
      <c r="K71" s="45">
        <v>1919985.41</v>
      </c>
      <c r="L71" s="38"/>
      <c r="M71" s="43" t="s">
        <v>307</v>
      </c>
    </row>
    <row r="72" spans="1:13" ht="11.25">
      <c r="A72" s="54"/>
      <c r="B72" s="54"/>
      <c r="C72" s="54"/>
      <c r="D72" s="54"/>
      <c r="E72" s="54"/>
      <c r="F72" s="54"/>
      <c r="G72" s="54"/>
      <c r="H72" s="38"/>
      <c r="I72" s="38"/>
      <c r="J72" s="44"/>
      <c r="K72" s="38"/>
      <c r="L72" s="38"/>
      <c r="M72" s="44"/>
    </row>
    <row r="73" spans="1:13" ht="23.25" customHeight="1">
      <c r="A73" s="52" t="s">
        <v>314</v>
      </c>
      <c r="B73" s="52"/>
      <c r="C73" s="52"/>
      <c r="D73" s="52"/>
      <c r="E73" s="52"/>
      <c r="F73" s="52"/>
      <c r="G73" s="52"/>
      <c r="H73" s="45">
        <v>81491.82</v>
      </c>
      <c r="I73" s="44" t="s">
        <v>0</v>
      </c>
      <c r="J73" s="44" t="s">
        <v>0</v>
      </c>
      <c r="K73" s="44" t="s">
        <v>0</v>
      </c>
      <c r="L73" s="38"/>
      <c r="M73" s="44" t="s">
        <v>0</v>
      </c>
    </row>
    <row r="74" spans="1:13" ht="11.25">
      <c r="A74" s="54"/>
      <c r="B74" s="54"/>
      <c r="C74" s="54"/>
      <c r="D74" s="54"/>
      <c r="E74" s="54"/>
      <c r="F74" s="54"/>
      <c r="G74" s="54"/>
      <c r="H74" s="38"/>
      <c r="I74" s="38"/>
      <c r="J74" s="44"/>
      <c r="K74" s="38"/>
      <c r="L74" s="38"/>
      <c r="M74" s="44"/>
    </row>
    <row r="75" spans="1:13" ht="22.5">
      <c r="A75" s="52" t="s">
        <v>315</v>
      </c>
      <c r="B75" s="52"/>
      <c r="C75" s="52"/>
      <c r="D75" s="52"/>
      <c r="E75" s="52"/>
      <c r="F75" s="52"/>
      <c r="G75" s="52"/>
      <c r="H75" s="45">
        <v>2466916.98</v>
      </c>
      <c r="I75" s="45">
        <v>110843.96</v>
      </c>
      <c r="J75" s="43" t="s">
        <v>306</v>
      </c>
      <c r="K75" s="45">
        <v>1919985.41</v>
      </c>
      <c r="L75" s="38"/>
      <c r="M75" s="43" t="s">
        <v>307</v>
      </c>
    </row>
    <row r="76" spans="1:13" ht="11.25">
      <c r="A76" s="54"/>
      <c r="B76" s="54"/>
      <c r="C76" s="54"/>
      <c r="D76" s="54"/>
      <c r="E76" s="54"/>
      <c r="F76" s="54"/>
      <c r="G76" s="54"/>
      <c r="H76" s="38"/>
      <c r="I76" s="38"/>
      <c r="J76" s="44"/>
      <c r="K76" s="38"/>
      <c r="L76" s="38"/>
      <c r="M76" s="44"/>
    </row>
    <row r="77" spans="1:13" ht="11.25" customHeight="1">
      <c r="A77" s="52" t="s">
        <v>316</v>
      </c>
      <c r="B77" s="52"/>
      <c r="C77" s="52"/>
      <c r="D77" s="52"/>
      <c r="E77" s="52"/>
      <c r="F77" s="52"/>
      <c r="G77" s="52"/>
      <c r="H77" s="44" t="s">
        <v>0</v>
      </c>
      <c r="I77" s="44" t="s">
        <v>0</v>
      </c>
      <c r="J77" s="44" t="s">
        <v>0</v>
      </c>
      <c r="K77" s="44" t="s">
        <v>0</v>
      </c>
      <c r="L77" s="38"/>
      <c r="M77" s="46">
        <v>4830.42</v>
      </c>
    </row>
    <row r="78" spans="1:13" ht="11.25">
      <c r="A78" s="54"/>
      <c r="B78" s="54"/>
      <c r="C78" s="54"/>
      <c r="D78" s="54"/>
      <c r="E78" s="54"/>
      <c r="F78" s="54"/>
      <c r="G78" s="54"/>
      <c r="H78" s="38"/>
      <c r="I78" s="38"/>
      <c r="J78" s="44"/>
      <c r="K78" s="38"/>
      <c r="L78" s="38"/>
      <c r="M78" s="44"/>
    </row>
    <row r="79" spans="1:13" ht="11.25" customHeight="1">
      <c r="A79" s="52" t="s">
        <v>317</v>
      </c>
      <c r="B79" s="52"/>
      <c r="C79" s="52"/>
      <c r="D79" s="52"/>
      <c r="E79" s="52"/>
      <c r="F79" s="52"/>
      <c r="G79" s="52"/>
      <c r="H79" s="44" t="s">
        <v>0</v>
      </c>
      <c r="I79" s="45">
        <v>146296.63</v>
      </c>
      <c r="J79" s="44" t="s">
        <v>0</v>
      </c>
      <c r="K79" s="44" t="s">
        <v>0</v>
      </c>
      <c r="L79" s="38"/>
      <c r="M79" s="44" t="s">
        <v>0</v>
      </c>
    </row>
    <row r="80" spans="1:13" ht="11.25">
      <c r="A80" s="38"/>
      <c r="B80" s="40"/>
      <c r="C80" s="40"/>
      <c r="D80" s="38"/>
      <c r="E80" s="38"/>
      <c r="F80" s="47"/>
      <c r="G80" s="38"/>
      <c r="H80" s="38"/>
      <c r="I80" s="38"/>
      <c r="J80" s="44"/>
      <c r="K80" s="38"/>
      <c r="L80" s="38"/>
      <c r="M80" s="44"/>
    </row>
    <row r="81" spans="1:13" ht="11.25">
      <c r="A81" s="38"/>
      <c r="B81" s="54"/>
      <c r="C81" s="54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22.5">
      <c r="A82" s="52" t="s">
        <v>327</v>
      </c>
      <c r="B82" s="52"/>
      <c r="C82" s="52"/>
      <c r="D82" s="52"/>
      <c r="E82" s="52"/>
      <c r="F82" s="52"/>
      <c r="G82" s="38"/>
      <c r="H82" s="45">
        <v>2232760.8</v>
      </c>
      <c r="I82" s="45">
        <v>110843.96</v>
      </c>
      <c r="J82" s="43" t="s">
        <v>306</v>
      </c>
      <c r="K82" s="45">
        <v>1919985.41</v>
      </c>
      <c r="L82" s="38"/>
      <c r="M82" s="43" t="s">
        <v>307</v>
      </c>
    </row>
    <row r="83" spans="1:13" ht="11.25">
      <c r="A83" s="54"/>
      <c r="B83" s="54"/>
      <c r="C83" s="54"/>
      <c r="D83" s="54"/>
      <c r="E83" s="54"/>
      <c r="F83" s="54"/>
      <c r="G83" s="38"/>
      <c r="H83" s="38"/>
      <c r="I83" s="38"/>
      <c r="J83" s="44"/>
      <c r="K83" s="38"/>
      <c r="L83" s="38"/>
      <c r="M83" s="44"/>
    </row>
    <row r="84" spans="1:13" ht="11.25" customHeight="1">
      <c r="A84" s="52" t="s">
        <v>318</v>
      </c>
      <c r="B84" s="52"/>
      <c r="C84" s="52"/>
      <c r="D84" s="52"/>
      <c r="E84" s="52"/>
      <c r="F84" s="52"/>
      <c r="G84" s="38"/>
      <c r="H84" s="45">
        <v>152664.36</v>
      </c>
      <c r="I84" s="44" t="s">
        <v>0</v>
      </c>
      <c r="J84" s="44" t="s">
        <v>0</v>
      </c>
      <c r="K84" s="44" t="s">
        <v>0</v>
      </c>
      <c r="L84" s="38"/>
      <c r="M84" s="44" t="s">
        <v>0</v>
      </c>
    </row>
    <row r="85" spans="1:13" ht="11.25">
      <c r="A85" s="54"/>
      <c r="B85" s="54"/>
      <c r="C85" s="54"/>
      <c r="D85" s="54"/>
      <c r="E85" s="54"/>
      <c r="F85" s="54"/>
      <c r="G85" s="38"/>
      <c r="H85" s="38"/>
      <c r="I85" s="38"/>
      <c r="J85" s="44"/>
      <c r="K85" s="38"/>
      <c r="L85" s="38"/>
      <c r="M85" s="44"/>
    </row>
    <row r="86" spans="1:13" ht="11.25" customHeight="1">
      <c r="A86" s="52" t="s">
        <v>319</v>
      </c>
      <c r="B86" s="52"/>
      <c r="C86" s="52"/>
      <c r="D86" s="52"/>
      <c r="E86" s="52"/>
      <c r="F86" s="52"/>
      <c r="G86" s="38"/>
      <c r="H86" s="45">
        <v>81491.82</v>
      </c>
      <c r="I86" s="44" t="s">
        <v>0</v>
      </c>
      <c r="J86" s="44" t="s">
        <v>0</v>
      </c>
      <c r="K86" s="44" t="s">
        <v>0</v>
      </c>
      <c r="L86" s="38"/>
      <c r="M86" s="44" t="s">
        <v>0</v>
      </c>
    </row>
    <row r="87" spans="1:13" ht="11.25">
      <c r="A87" s="54"/>
      <c r="B87" s="54"/>
      <c r="C87" s="54"/>
      <c r="D87" s="54"/>
      <c r="E87" s="54"/>
      <c r="F87" s="54"/>
      <c r="G87" s="38"/>
      <c r="H87" s="38"/>
      <c r="I87" s="38"/>
      <c r="J87" s="44"/>
      <c r="K87" s="38"/>
      <c r="L87" s="38"/>
      <c r="M87" s="44"/>
    </row>
    <row r="88" spans="1:13" ht="22.5">
      <c r="A88" s="52" t="s">
        <v>16</v>
      </c>
      <c r="B88" s="52"/>
      <c r="C88" s="52"/>
      <c r="D88" s="52"/>
      <c r="E88" s="52"/>
      <c r="F88" s="52"/>
      <c r="G88" s="38"/>
      <c r="H88" s="45">
        <v>2466916.98</v>
      </c>
      <c r="I88" s="45">
        <v>110843.96</v>
      </c>
      <c r="J88" s="43" t="s">
        <v>306</v>
      </c>
      <c r="K88" s="45">
        <v>1919985.41</v>
      </c>
      <c r="L88" s="38"/>
      <c r="M88" s="43" t="s">
        <v>307</v>
      </c>
    </row>
    <row r="89" spans="1:13" ht="11.25">
      <c r="A89" s="54"/>
      <c r="B89" s="54"/>
      <c r="C89" s="54"/>
      <c r="D89" s="54"/>
      <c r="E89" s="54"/>
      <c r="F89" s="54"/>
      <c r="G89" s="38"/>
      <c r="H89" s="38"/>
      <c r="I89" s="38"/>
      <c r="J89" s="44"/>
      <c r="K89" s="38"/>
      <c r="L89" s="38"/>
      <c r="M89" s="44"/>
    </row>
    <row r="90" spans="1:13" ht="11.25" customHeight="1">
      <c r="A90" s="52" t="s">
        <v>320</v>
      </c>
      <c r="B90" s="52"/>
      <c r="C90" s="52"/>
      <c r="D90" s="52"/>
      <c r="E90" s="52"/>
      <c r="F90" s="52"/>
      <c r="G90" s="38"/>
      <c r="H90" s="45">
        <v>24732.4</v>
      </c>
      <c r="I90" s="44" t="s">
        <v>0</v>
      </c>
      <c r="J90" s="44" t="s">
        <v>0</v>
      </c>
      <c r="K90" s="45">
        <v>24732.4</v>
      </c>
      <c r="L90" s="38"/>
      <c r="M90" s="44" t="s">
        <v>0</v>
      </c>
    </row>
    <row r="91" spans="1:13" ht="11.25">
      <c r="A91" s="54"/>
      <c r="B91" s="54"/>
      <c r="C91" s="54"/>
      <c r="D91" s="54"/>
      <c r="E91" s="54"/>
      <c r="F91" s="54"/>
      <c r="G91" s="38"/>
      <c r="H91" s="38"/>
      <c r="I91" s="38"/>
      <c r="J91" s="44"/>
      <c r="K91" s="38"/>
      <c r="L91" s="38"/>
      <c r="M91" s="44"/>
    </row>
    <row r="92" spans="1:13" ht="22.5" customHeight="1">
      <c r="A92" s="52" t="s">
        <v>321</v>
      </c>
      <c r="B92" s="52"/>
      <c r="C92" s="52"/>
      <c r="D92" s="52"/>
      <c r="E92" s="52"/>
      <c r="F92" s="52"/>
      <c r="G92" s="38"/>
      <c r="H92" s="45">
        <v>2330696.3</v>
      </c>
      <c r="I92" s="45">
        <v>110843.96</v>
      </c>
      <c r="J92" s="43" t="s">
        <v>306</v>
      </c>
      <c r="K92" s="45">
        <v>1783764.73</v>
      </c>
      <c r="L92" s="38"/>
      <c r="M92" s="43" t="s">
        <v>307</v>
      </c>
    </row>
    <row r="93" spans="1:13" ht="11.25">
      <c r="A93" s="54"/>
      <c r="B93" s="54"/>
      <c r="C93" s="54"/>
      <c r="D93" s="54"/>
      <c r="E93" s="54"/>
      <c r="F93" s="54"/>
      <c r="G93" s="38"/>
      <c r="H93" s="38"/>
      <c r="I93" s="38"/>
      <c r="J93" s="44"/>
      <c r="K93" s="38"/>
      <c r="L93" s="38"/>
      <c r="M93" s="44"/>
    </row>
    <row r="94" spans="1:13" ht="11.25" customHeight="1">
      <c r="A94" s="52" t="s">
        <v>322</v>
      </c>
      <c r="B94" s="52"/>
      <c r="C94" s="52"/>
      <c r="D94" s="52"/>
      <c r="E94" s="52"/>
      <c r="F94" s="52"/>
      <c r="G94" s="38"/>
      <c r="H94" s="45">
        <v>111488.28</v>
      </c>
      <c r="I94" s="44" t="s">
        <v>0</v>
      </c>
      <c r="J94" s="44" t="s">
        <v>0</v>
      </c>
      <c r="K94" s="45">
        <v>111488.28</v>
      </c>
      <c r="L94" s="38"/>
      <c r="M94" s="44" t="s">
        <v>0</v>
      </c>
    </row>
    <row r="95" spans="1:13" ht="11.25">
      <c r="A95" s="54"/>
      <c r="B95" s="54"/>
      <c r="C95" s="54"/>
      <c r="D95" s="54"/>
      <c r="E95" s="54"/>
      <c r="F95" s="54"/>
      <c r="G95" s="38"/>
      <c r="H95" s="38"/>
      <c r="I95" s="38"/>
      <c r="J95" s="44"/>
      <c r="K95" s="38"/>
      <c r="L95" s="38"/>
      <c r="M95" s="44"/>
    </row>
    <row r="96" spans="1:13" ht="11.25" customHeight="1">
      <c r="A96" s="52" t="s">
        <v>323</v>
      </c>
      <c r="B96" s="52"/>
      <c r="C96" s="52"/>
      <c r="D96" s="52"/>
      <c r="E96" s="52"/>
      <c r="F96" s="52"/>
      <c r="G96" s="38"/>
      <c r="H96" s="44" t="s">
        <v>0</v>
      </c>
      <c r="I96" s="44" t="s">
        <v>0</v>
      </c>
      <c r="J96" s="44" t="s">
        <v>0</v>
      </c>
      <c r="K96" s="44" t="s">
        <v>0</v>
      </c>
      <c r="L96" s="38"/>
      <c r="M96" s="46">
        <v>4830.42</v>
      </c>
    </row>
    <row r="97" spans="1:13" ht="11.25">
      <c r="A97" s="54"/>
      <c r="B97" s="54"/>
      <c r="C97" s="54"/>
      <c r="D97" s="54"/>
      <c r="E97" s="54"/>
      <c r="F97" s="54"/>
      <c r="G97" s="38"/>
      <c r="H97" s="38"/>
      <c r="I97" s="38"/>
      <c r="J97" s="44"/>
      <c r="K97" s="38"/>
      <c r="L97" s="38"/>
      <c r="M97" s="44"/>
    </row>
    <row r="98" spans="1:13" ht="11.25" customHeight="1">
      <c r="A98" s="52" t="s">
        <v>324</v>
      </c>
      <c r="B98" s="52"/>
      <c r="C98" s="52"/>
      <c r="D98" s="52"/>
      <c r="E98" s="52"/>
      <c r="F98" s="52"/>
      <c r="G98" s="38"/>
      <c r="H98" s="44" t="s">
        <v>0</v>
      </c>
      <c r="I98" s="45">
        <v>146296.63</v>
      </c>
      <c r="J98" s="44" t="s">
        <v>0</v>
      </c>
      <c r="K98" s="44" t="s">
        <v>0</v>
      </c>
      <c r="L98" s="38"/>
      <c r="M98" s="44" t="s">
        <v>0</v>
      </c>
    </row>
    <row r="99" spans="1:13" ht="11.25">
      <c r="A99" s="54" t="s">
        <v>330</v>
      </c>
      <c r="B99" s="54"/>
      <c r="C99" s="54"/>
      <c r="D99" s="54"/>
      <c r="E99" s="54"/>
      <c r="F99" s="54"/>
      <c r="G99" s="54"/>
      <c r="H99" s="38">
        <f>H88*3.856800556</f>
        <v>9514406.780069841</v>
      </c>
      <c r="I99" s="38"/>
      <c r="J99" s="48"/>
      <c r="K99" s="38"/>
      <c r="L99" s="38"/>
      <c r="M99" s="48"/>
    </row>
    <row r="100" spans="1:13" ht="11.25">
      <c r="A100" s="54" t="s">
        <v>328</v>
      </c>
      <c r="B100" s="54"/>
      <c r="C100" s="54"/>
      <c r="D100" s="54"/>
      <c r="E100" s="54"/>
      <c r="F100" s="54"/>
      <c r="G100" s="54"/>
      <c r="H100" s="38">
        <f>H99*18%</f>
        <v>1712593.2204125712</v>
      </c>
      <c r="I100" s="38"/>
      <c r="J100" s="38"/>
      <c r="K100" s="38"/>
      <c r="L100" s="38"/>
      <c r="M100" s="38"/>
    </row>
    <row r="101" spans="1:13" ht="11.25">
      <c r="A101" s="54" t="s">
        <v>329</v>
      </c>
      <c r="B101" s="54"/>
      <c r="C101" s="54"/>
      <c r="D101" s="54"/>
      <c r="E101" s="54"/>
      <c r="F101" s="54"/>
      <c r="G101" s="54"/>
      <c r="H101" s="49">
        <f>H99+H100</f>
        <v>11227000.000482412</v>
      </c>
      <c r="I101" s="38"/>
      <c r="J101" s="38"/>
      <c r="K101" s="38"/>
      <c r="L101" s="38"/>
      <c r="M101" s="38"/>
    </row>
    <row r="102" spans="1:13" ht="11.25">
      <c r="A102" s="38"/>
      <c r="B102" s="38"/>
      <c r="C102" s="38"/>
      <c r="D102" s="38"/>
      <c r="E102" s="38"/>
      <c r="F102" s="47"/>
      <c r="G102" s="38"/>
      <c r="H102" s="38"/>
      <c r="I102" s="38"/>
      <c r="J102" s="44"/>
      <c r="K102" s="38"/>
      <c r="L102" s="38"/>
      <c r="M102" s="44"/>
    </row>
    <row r="104" spans="2:5" ht="11.25">
      <c r="B104" t="s">
        <v>325</v>
      </c>
      <c r="E104" t="s">
        <v>326</v>
      </c>
    </row>
  </sheetData>
  <sheetProtection/>
  <mergeCells count="52">
    <mergeCell ref="A98:F98"/>
    <mergeCell ref="A91:F91"/>
    <mergeCell ref="A92:F92"/>
    <mergeCell ref="A93:F93"/>
    <mergeCell ref="A94:F94"/>
    <mergeCell ref="A95:F95"/>
    <mergeCell ref="A96:F96"/>
    <mergeCell ref="A97:F97"/>
    <mergeCell ref="A75:G75"/>
    <mergeCell ref="A76:G76"/>
    <mergeCell ref="A77:G77"/>
    <mergeCell ref="A78:G78"/>
    <mergeCell ref="A79:G79"/>
    <mergeCell ref="B81:C81"/>
    <mergeCell ref="A89:F89"/>
    <mergeCell ref="A90:F90"/>
    <mergeCell ref="A85:F85"/>
    <mergeCell ref="A86:F86"/>
    <mergeCell ref="A87:F87"/>
    <mergeCell ref="A82:F82"/>
    <mergeCell ref="A83:F83"/>
    <mergeCell ref="A84:F84"/>
    <mergeCell ref="A63:G63"/>
    <mergeCell ref="A64:G64"/>
    <mergeCell ref="A65:G65"/>
    <mergeCell ref="A66:G66"/>
    <mergeCell ref="A67:G67"/>
    <mergeCell ref="A88:F88"/>
    <mergeCell ref="A68:G68"/>
    <mergeCell ref="A69:G69"/>
    <mergeCell ref="A70:G70"/>
    <mergeCell ref="A74:G74"/>
    <mergeCell ref="A1:M1"/>
    <mergeCell ref="I11:K11"/>
    <mergeCell ref="A71:G71"/>
    <mergeCell ref="A72:G72"/>
    <mergeCell ref="A73:G73"/>
    <mergeCell ref="E13:G13"/>
    <mergeCell ref="C20:L20"/>
    <mergeCell ref="A59:G59"/>
    <mergeCell ref="A60:G60"/>
    <mergeCell ref="A62:G62"/>
    <mergeCell ref="A7:M7"/>
    <mergeCell ref="A61:G61"/>
    <mergeCell ref="I12:K12"/>
    <mergeCell ref="A99:G99"/>
    <mergeCell ref="A100:G100"/>
    <mergeCell ref="A101:G101"/>
    <mergeCell ref="A8:M8"/>
    <mergeCell ref="A9:M9"/>
    <mergeCell ref="A11:H11"/>
    <mergeCell ref="H10:K1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cp:lastPrinted>2012-05-10T08:19:38Z</cp:lastPrinted>
  <dcterms:created xsi:type="dcterms:W3CDTF">2012-05-04T04:36:35Z</dcterms:created>
  <dcterms:modified xsi:type="dcterms:W3CDTF">2012-05-15T10:32:00Z</dcterms:modified>
  <cp:category/>
  <cp:version/>
  <cp:contentType/>
  <cp:contentStatus/>
</cp:coreProperties>
</file>